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. HENNY 2020 KASUBBAG PERENCANAAN\11. Perencanaan 2025\RENJA RKPD TAHUN 2026 (Sub Bagian Perencanaan)\RANHIR RENJA RKPD TAHUN 2026\"/>
    </mc:Choice>
  </mc:AlternateContent>
  <xr:revisionPtr revIDLastSave="0" documentId="13_ncr:1_{510A47EA-CFEA-4C89-AB1E-908339EACF3C}" xr6:coauthVersionLast="47" xr6:coauthVersionMax="47" xr10:uidLastSave="{00000000-0000-0000-0000-000000000000}"/>
  <bookViews>
    <workbookView xWindow="-108" yWindow="-108" windowWidth="23256" windowHeight="12456" xr2:uid="{C407EEEE-AD3F-420F-98D1-FF4B0ACD9955}"/>
  </bookViews>
  <sheets>
    <sheet name="DPUPR" sheetId="1" r:id="rId1"/>
  </sheets>
  <definedNames>
    <definedName name="_xlnm._FilterDatabase" localSheetId="0" hidden="1">DPUPR!$D$1:$D$89</definedName>
    <definedName name="_xlnm.Print_Titles" localSheetId="0">DPUPR!$3:$3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C104" i="1" l="1"/>
  <c r="D102" i="1"/>
  <c r="D100" i="1"/>
  <c r="D98" i="1"/>
  <c r="D96" i="1"/>
  <c r="D94" i="1"/>
  <c r="H89" i="1"/>
  <c r="D104" i="1" l="1"/>
</calcChain>
</file>

<file path=xl/sharedStrings.xml><?xml version="1.0" encoding="utf-8"?>
<sst xmlns="http://schemas.openxmlformats.org/spreadsheetml/2006/main" count="503" uniqueCount="195">
  <si>
    <t>No.</t>
  </si>
  <si>
    <t>NAMA ANGGOTA DPRD</t>
  </si>
  <si>
    <t>SKPD TUJUAN</t>
  </si>
  <si>
    <t xml:space="preserve">PERMASALAHAN </t>
  </si>
  <si>
    <t>LOKASI</t>
  </si>
  <si>
    <t>VOLUME</t>
  </si>
  <si>
    <t>SATUAN</t>
  </si>
  <si>
    <t>PERKIRAAN DANA</t>
  </si>
  <si>
    <t>SUB KEGIATAN</t>
  </si>
  <si>
    <t>KETERANGAN</t>
  </si>
  <si>
    <t>GUSTI RIZKY SUKMA ISKANDAR PUTERA, SE</t>
  </si>
  <si>
    <t>DINAS PUPR</t>
  </si>
  <si>
    <t>Pembangunan Drainase</t>
  </si>
  <si>
    <t>RT. 35 RW. 05, Kelurahan Guntung Manggis, Kecamatan Landasan Ulin</t>
  </si>
  <si>
    <t>Meter</t>
  </si>
  <si>
    <t>Pembangunan Sistem Drainase Perkotaan</t>
  </si>
  <si>
    <t xml:space="preserve">Pengecoran Bahu Jalan </t>
  </si>
  <si>
    <t>RT. 37 RW. 05, Kelurahan Guntung Manggis, Kecamatan Landasan Ulin</t>
  </si>
  <si>
    <t>Rehabilitasi Jalan</t>
  </si>
  <si>
    <t>RT. 45 RW. 09, Kelurahan Syamsudin Noor, Kecamatan Landasan Ulin</t>
  </si>
  <si>
    <t>NENI HENDRIYAWATY, SE</t>
  </si>
  <si>
    <t xml:space="preserve">Drainase </t>
  </si>
  <si>
    <t>Jalan tambak langsat kasturi 2 perum nyiur hijau residence Rt 029 Rw 006</t>
  </si>
  <si>
    <t>meter</t>
  </si>
  <si>
    <t>Pengerasan jalan</t>
  </si>
  <si>
    <t>Tanbak buluh Rt 01 Karangan Kel.landasan ulin timur</t>
  </si>
  <si>
    <t>Rekonstruksi Jalan</t>
  </si>
  <si>
    <t>WINDI</t>
  </si>
  <si>
    <t xml:space="preserve">pengaspalan lanjutan </t>
  </si>
  <si>
    <t xml:space="preserve">komplek sosial 2 rt 34 kel.guntung manggis  </t>
  </si>
  <si>
    <t>pengerasan jalan</t>
  </si>
  <si>
    <t xml:space="preserve">saptamarga ujung Rt 10 Kel. Guntung  payung   </t>
  </si>
  <si>
    <t xml:space="preserve">pembuatan drainase lanjutan (udith tertutup) </t>
  </si>
  <si>
    <t xml:space="preserve">Rt 13 blok C, kelurahan Guntung Payung </t>
  </si>
  <si>
    <t xml:space="preserve">normalisasi sungai </t>
  </si>
  <si>
    <t xml:space="preserve">kelurahan guntung payung </t>
  </si>
  <si>
    <t>Operasi Pemeliharaan Tanggul dan Tebing Sungai</t>
  </si>
  <si>
    <t xml:space="preserve">pembangunan drainase </t>
  </si>
  <si>
    <t xml:space="preserve">komplek griya ramania 5, Rt 29, jln tambak langsat, kel.Syamsudinoor </t>
  </si>
  <si>
    <t xml:space="preserve">pengerasan jalan </t>
  </si>
  <si>
    <t xml:space="preserve">komplek mahatama rt 30 kel. Syamsudinoor   </t>
  </si>
  <si>
    <t>M. SYAHRIAL</t>
  </si>
  <si>
    <t>DRAINASE</t>
  </si>
  <si>
    <t>JALAN TRANSAD BLOK A RT.07/RW.03 PALAM CEMPAKA</t>
  </si>
  <si>
    <t>METER²</t>
  </si>
  <si>
    <t>RT.44/RW.11 KEL.CEMPAKA KEC.CEMPAKA</t>
  </si>
  <si>
    <t>JALAN POROS GUNUNG KUPANG RT.01/RW.01 (SAMPING SDN 2 CEMPAKA) KEL.CEMPAKA KEC.CEMPAKA</t>
  </si>
  <si>
    <t>PENGADAAN SUMUR BOR</t>
  </si>
  <si>
    <t>RT.07/RW.03 PALAM CEMPAKA</t>
  </si>
  <si>
    <t>PAKET</t>
  </si>
  <si>
    <t>PERLUASAN SISTEM PENYEDIAAN AIR MINUM (SPAM) JARINGAN PERPIPAAN</t>
  </si>
  <si>
    <t>JALAN MISTAR COKROKUSUMO RT.27/RW.09 SUNGAI TIUNG CEMPAKA</t>
  </si>
  <si>
    <t>JALAN MUJAHIDIN RT.20/RW.07 KEL.CEMPAKA KEC.CEMPAKA</t>
  </si>
  <si>
    <t>JALAN BATU AMPAR RT.28/RW.09 KEL.CEMPAKA KEC.CEMPAKA</t>
  </si>
  <si>
    <t>M. RIZAL SIREGAR, ST</t>
  </si>
  <si>
    <t>JALAN GUNTUNG MANGGIS RT.18 DAN RT.019 RW.03 GUNTUNG MANGGIS LANDASAN ULIN</t>
  </si>
  <si>
    <t xml:space="preserve">METER </t>
  </si>
  <si>
    <t>PENGERASAN JALAN</t>
  </si>
  <si>
    <t>JALAN LESTARI RT.24/RW.03 TRANS AD BLOK.B GUNTUNG MANGGIS LANDASAN ULIN</t>
  </si>
  <si>
    <t>KOMPLEK WENGGA PALAM INDAH RT.040/RW.007 GUNTUNG MANGGIS LANDASAN ULIN</t>
  </si>
  <si>
    <t>KOMPLEK BERLINA JAYA III RT.017/RW.002 GUNTUNG MANGGIS LANDASAN ULIN</t>
  </si>
  <si>
    <t>NORMALISASI SUNGAI</t>
  </si>
  <si>
    <t>RT.019/RW.003 GUNTUNG MANGGIS LANDASAN ULIN</t>
  </si>
  <si>
    <t>PERBAIKAN JALAN YANG RUSAK</t>
  </si>
  <si>
    <t>JALAN LINGKUNGAN KELURAHAN GUNTUNG MANGGIS LANDASAN ULIN</t>
  </si>
  <si>
    <t>TARMIDI, SP</t>
  </si>
  <si>
    <t>RT.25/RW.05 KEL.SYAMSUDIN NOOR KEC.LANDASAN ULIN</t>
  </si>
  <si>
    <t>METER</t>
  </si>
  <si>
    <t>KOMPLEK FAJAR BERSINAR RT.29/RW.06 KEL.SYAMSUDIN NOOR KEC.LANDASAN ULIN</t>
  </si>
  <si>
    <t>KOMPLEK CITRA PALM PERMAI RT.43/RW.06 KEL.GUNTUNG MANGGIS KEC.LANDASAN ULIN</t>
  </si>
  <si>
    <t>KOMPLEK RAMANIA 8 RT.29/RW.06 KEL.SYAMSUDIN NOOR KEC.LANDASAN ULIN</t>
  </si>
  <si>
    <t xml:space="preserve">PENGADAAN SUMUR BOR </t>
  </si>
  <si>
    <t>POKTAN AMANAH SEMANGAT BARU RT.23/RW. 03 KEL. GUNTUNG MANGIS KEC.LANDASAN ULIN</t>
  </si>
  <si>
    <t>UNIT</t>
  </si>
  <si>
    <t>MAHMUD SIRRIE, SH</t>
  </si>
  <si>
    <t>JALAN PEMATON DAN JALAN BUKIT BARISAN RT.04/RW.04 LOKTABAT SELATAN</t>
  </si>
  <si>
    <t>H. MUNAJI, S.Sos, MM</t>
  </si>
  <si>
    <t>DRAINASE TUTUP</t>
  </si>
  <si>
    <t>JALAN SUNGAI SUMBA RT.09/RW.01 (POSYANDU SAMPAI JEMBATAN) GUNTUNG MANGGIS LANDASAN ULIN</t>
  </si>
  <si>
    <t>JALAN SUNGAI SUMBA RT.09/RW.01 (SIMPANG 3 GANG 2 SAMPAI 3 DEPAN MASJID) GUNTUNG MANGGIS LANDASAN ULIN</t>
  </si>
  <si>
    <t>JALAN SUNGAI SUMBA RT.09/RW.01 (GORONG - GORONG SIMPANG 3 MASJID AT - TAUBAH) GUNTUNG MANGGIS LANDASAN ULIN</t>
  </si>
  <si>
    <t>DRAINASE JALAN</t>
  </si>
  <si>
    <t>JALAN SUNGAI SUMBA RT.39/RW.01 GUNTUNG MANGGIS LANDASAN ULIN</t>
  </si>
  <si>
    <t>DRAINASE TUTUP UKURAN KECIL</t>
  </si>
  <si>
    <t>JALAN KENARI RT.11/RW.02 GUNTUNG MANGGIS LANDASAN ULIN</t>
  </si>
  <si>
    <t>DICKY EKA PUTRA, SH, M.Kn</t>
  </si>
  <si>
    <t>PERBAIKAN JALAN UMUM</t>
  </si>
  <si>
    <t>KOMPLEK PERUMAHAN KURNIA ASRI RT.04/RW.05 LANDASAN ULIN UTARA LIANG ANGGANG</t>
  </si>
  <si>
    <t>PEMASANGAN GORONG-GORONG KOTAK BETON BERTULANG (BOX CULVERT) SALURAN PEMBUANGAN AIR ATAU DRAINASE JALAN LINGKUNGAN</t>
  </si>
  <si>
    <t>JALAN PERINTIS PEMBANGUNAN RT.013/RW.004 LANDASAN ULIN BARAT LIANG ANGGANG</t>
  </si>
  <si>
    <t>PEMBANGUNAN SALURAN PEMBANGUNAN AIR / DRAINASE JALAN LINGKUNGAN &amp; PERBAIKAN JALAN LINGKUNGAN</t>
  </si>
  <si>
    <t>JALAN BERKAT MUFAKAT GANG SWADAYA RT.013/RW.004 LANDASAN ULIN BARAT LIANG ANGGANG</t>
  </si>
  <si>
    <t>: DICKY EKA PUTRA, SH, M.Kn</t>
  </si>
  <si>
    <t>SALURAN DRAINASE</t>
  </si>
  <si>
    <t>KOMPLEK ANGKASA KURNIA RESORT 2 (AKR2) RT.002/RW.003 LANDASAN ULIN UTARA LIANG ANGGANG</t>
  </si>
  <si>
    <t>EMI LASARI, SE</t>
  </si>
  <si>
    <t>Drainase</t>
  </si>
  <si>
    <t>Gg. Kenari Jl. Garuda RT 006 RW 006 Kel. Landasan Ulin Timur</t>
  </si>
  <si>
    <t>M</t>
  </si>
  <si>
    <t>INTAN WIDIA MENTARI</t>
  </si>
  <si>
    <t>SUMUR BOR</t>
  </si>
  <si>
    <t>KECAMATAN CEMPAKA</t>
  </si>
  <si>
    <t>LIANA, S.Sos</t>
  </si>
  <si>
    <t>PEMASANGAN PENUTUP DRAINASE</t>
  </si>
  <si>
    <t xml:space="preserve">JL. YAQUD KOMPLEK AMACO RT 002 RW 009 KELURAHAN LOKTABAT UTARA </t>
  </si>
  <si>
    <t>NORMALISASI DRAINASE</t>
  </si>
  <si>
    <t>JL. BARLIAN KOMPLEK AMACO RT 002 RW 009 KELURAHAN LOKTABAT UTARA</t>
  </si>
  <si>
    <t>PEMBUATAN DRAINASE</t>
  </si>
  <si>
    <t>JL. BINA MURNI RT 04 RW 02 KELURAHAN LOKTABAT UTARA</t>
  </si>
  <si>
    <t>JL. GUNTUNG JINGAH RT 005 RW 002 KELURAHAN LOKTABAT UTARA</t>
  </si>
  <si>
    <t>RT 024 RW 006 KELURAHAN SUNGAI ULIN</t>
  </si>
  <si>
    <t>PENGASPALAN JALAN</t>
  </si>
  <si>
    <t>GG. KESTELA 6 RT 30 RW 07 KELURAHAN SUNGAI ULIN</t>
  </si>
  <si>
    <t>SUKARDI</t>
  </si>
  <si>
    <t>PIPANISASI</t>
  </si>
  <si>
    <t>JALAN KELURAHAN, KELURAHAN LANDASAN ULIN SELATAN</t>
  </si>
  <si>
    <t>PERKERASAN JALAN</t>
  </si>
  <si>
    <t>JALAN KURNIA UJUNG RT 06 RW 03 KELURAHAN LANDASAN ULIN UTARA</t>
  </si>
  <si>
    <t>IR. H. TAKYIN BASKORO, MH</t>
  </si>
  <si>
    <t>RT.42/RW.07, Wengga Kuda, Kel. Guntung Manggis</t>
  </si>
  <si>
    <t>RT.46/RW.03, Benawa Raya, Kel. Guntung Manggis</t>
  </si>
  <si>
    <t>PENGASPALAN</t>
  </si>
  <si>
    <t>RW.07, Jl, Utama Wengga Kuda, Kel. Guntung Manggis</t>
  </si>
  <si>
    <t>DRAINASE/TUTUP DRAINASE PRICESS</t>
  </si>
  <si>
    <t>-</t>
  </si>
  <si>
    <t>Alamatnya dimana dan volume berapa?</t>
  </si>
  <si>
    <t>FINISHING TOILET</t>
  </si>
  <si>
    <t>RT.44/RW.07, Wengga Kuda, Kel. Guntung Manggis</t>
  </si>
  <si>
    <t>Operasi dan Pemeliharaan Sistem Pengelolaan Air Limbah Domestik (SPALD)</t>
  </si>
  <si>
    <t>SUMUR RESAPAN</t>
  </si>
  <si>
    <t>RT.36 RW.07, Komplek Surya Kencana Kel. Sungai Besar, Kecamatan Banjarbaru Selatan</t>
  </si>
  <si>
    <t>TITIK</t>
  </si>
  <si>
    <t xml:space="preserve">PUTRA QOMALUDDIN  </t>
  </si>
  <si>
    <t xml:space="preserve">PEMBUATAN TUTUP DRAINASE </t>
  </si>
  <si>
    <t>JL. GUNTUNG RAMBAI RT 05 (GURU ADAM)</t>
  </si>
  <si>
    <t>GUNTUNG PAIKAT RT 4</t>
  </si>
  <si>
    <t>KOMPLEK WIRA PRATAMA KELURAHAN SUNGAI BESAR</t>
  </si>
  <si>
    <t xml:space="preserve">EMIR NAHL KHARISMA, SM </t>
  </si>
  <si>
    <t xml:space="preserve">JALAN KOMP SIMPANG PINUS ASPAL </t>
  </si>
  <si>
    <t xml:space="preserve">KEL MENTAOS BJB UTARA </t>
  </si>
  <si>
    <t xml:space="preserve">DRAINASE </t>
  </si>
  <si>
    <t xml:space="preserve">JL. PONDOK MANGGA KEL LOKTABAT UTARA </t>
  </si>
  <si>
    <t xml:space="preserve">KOMP HUNI IBUNDA JL. KARANG ANYAR 2 RT 19 KEL LOKTABAT UTARA </t>
  </si>
  <si>
    <t xml:space="preserve">JL. SEPANJANG JPOK KEL LOKTABAT UTARA </t>
  </si>
  <si>
    <t xml:space="preserve">RT 33 KEL LOKTABAT UTARA </t>
  </si>
  <si>
    <t xml:space="preserve">PELEBARAN GORONG-GORONG </t>
  </si>
  <si>
    <t xml:space="preserve">LESTARI 2,3,4 SEI BESAR BANJARBARU SELATAN </t>
  </si>
  <si>
    <t xml:space="preserve">TUTUP DRAINASE PONDOK 4 </t>
  </si>
  <si>
    <t xml:space="preserve">KEL LOKTABAT UTARA </t>
  </si>
  <si>
    <t>Hj, Khairiyah</t>
  </si>
  <si>
    <t>RT 006 RW 002 Sungai Ulin</t>
  </si>
  <si>
    <t>M2</t>
  </si>
  <si>
    <t>Pemeliharaan Jalan</t>
  </si>
  <si>
    <t>Jl. Iberamsyah Sungai Ulin</t>
  </si>
  <si>
    <t>Pemeliharaan Jalan (Aspal)</t>
  </si>
  <si>
    <t>Jl. Perjuangan Ujung - Perbatasan Kab. Banjar</t>
  </si>
  <si>
    <t>Jalan Lingkuangan (Cor)</t>
  </si>
  <si>
    <t>RT 003 RW 001 Kel. Sungai Ulin</t>
  </si>
  <si>
    <t>Blok J s/d Blok F Komp. Permata Hijau RT. 001 RW. 003 Kel. Sungai Ulin Kec. Banjarbaru Utara</t>
  </si>
  <si>
    <t>MARDIANA</t>
  </si>
  <si>
    <t>Sumur bor &amp; Dumping</t>
  </si>
  <si>
    <t>Jl. Pelaihari RT. 01/01 Lands. Ulin Selatan</t>
  </si>
  <si>
    <t>Siring dua sisi jalan</t>
  </si>
  <si>
    <t>Jl. Setia Kawan RT. 03/03</t>
  </si>
  <si>
    <t>1000 m</t>
  </si>
  <si>
    <t>Drainase atau Siring jalan???</t>
  </si>
  <si>
    <t>RIRIK SUMARI</t>
  </si>
  <si>
    <t>Jl. Tanah Abang RT. 24 Kel. Sungai Ulin</t>
  </si>
  <si>
    <t>paket</t>
  </si>
  <si>
    <t>HM. FAUZAN</t>
  </si>
  <si>
    <t>drainase tertutup</t>
  </si>
  <si>
    <t>RT. 1 RW. 1 Kel. Mentaos</t>
  </si>
  <si>
    <t>SARTOMO</t>
  </si>
  <si>
    <t>cor bahu jalan</t>
  </si>
  <si>
    <t>cor bahu jalan wengga jaya 2 laura</t>
  </si>
  <si>
    <t>H. SLAMET RIYANTO</t>
  </si>
  <si>
    <t>sumur bor</t>
  </si>
  <si>
    <t xml:space="preserve">Tambak buluh RT. 03 RW. 06 </t>
  </si>
  <si>
    <t>titik</t>
  </si>
  <si>
    <t>Jl. Guntung Manggis RT. 24 RW. 03</t>
  </si>
  <si>
    <t>Drainase Jalan</t>
  </si>
  <si>
    <t>Jalan pembataan guntung paring Kel. Guntung Manggis</t>
  </si>
  <si>
    <t>DINAS PERKIM</t>
  </si>
  <si>
    <t>drainase</t>
  </si>
  <si>
    <t>Kel. Lands. Ulin Utara</t>
  </si>
  <si>
    <t>Pindahan dari Perkim</t>
  </si>
  <si>
    <t>Jumlah</t>
  </si>
  <si>
    <t>Sub Kegiatan</t>
  </si>
  <si>
    <t>Usulan</t>
  </si>
  <si>
    <t>Pagu (Rp.)</t>
  </si>
  <si>
    <t>Perluasan Sistem Penyediaan Air Minum (SPAM) Jaringan Perpipaan</t>
  </si>
  <si>
    <t>JUMLAH</t>
  </si>
  <si>
    <t xml:space="preserve">* Untuk pembangunan baru sumur bor dalam perkiraan dana tidak mencukupi, kecuali untuk pemeliharaan/rehab </t>
  </si>
  <si>
    <t>* estimasi pembangunan baru satu buah sumur bor dalam sebesar 300jt, termasuk aksesoris dan menara</t>
  </si>
  <si>
    <t>REKAP POKIR MURNI TAHUN ANGGARAN 2026 PADA DINAS PUPR KOTA BANJARBARU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</si>
</sst>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5" fillId="3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4" borderId="1" xfId="0" quotePrefix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5" fillId="5" borderId="1" xfId="0" quotePrefix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 wrapText="1"/>
    </xf>
    <xf numFmtId="0" fontId="5" fillId="6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vertical="center"/>
    </xf>
    <xf numFmtId="164" fontId="5" fillId="6" borderId="1" xfId="0" applyNumberFormat="1" applyFont="1" applyFill="1" applyBorder="1" applyAlignment="1">
      <alignment horizontal="left" vertical="center"/>
    </xf>
    <xf numFmtId="164" fontId="6" fillId="6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7" borderId="1" xfId="0" quotePrefix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0" fontId="3" fillId="8" borderId="0" xfId="0" applyFont="1" applyFill="1" applyAlignment="1">
      <alignment vertical="top"/>
    </xf>
    <xf numFmtId="0" fontId="5" fillId="9" borderId="1" xfId="0" quotePrefix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10" borderId="0" xfId="0" applyFont="1" applyFill="1" applyAlignment="1">
      <alignment vertical="top"/>
    </xf>
    <xf numFmtId="0" fontId="2" fillId="11" borderId="1" xfId="0" applyFont="1" applyFill="1" applyBorder="1" applyAlignment="1">
      <alignment vertical="top"/>
    </xf>
    <xf numFmtId="164" fontId="2" fillId="11" borderId="1" xfId="0" applyNumberFormat="1" applyFont="1" applyFill="1" applyBorder="1" applyAlignment="1">
      <alignment vertical="top"/>
    </xf>
    <xf numFmtId="0" fontId="2" fillId="11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top"/>
    </xf>
    <xf numFmtId="0" fontId="3" fillId="9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/>
    </xf>
    <xf numFmtId="3" fontId="3" fillId="6" borderId="1" xfId="0" applyNumberFormat="1" applyFont="1" applyFill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3" fillId="12" borderId="1" xfId="0" applyFont="1" applyFill="1" applyBorder="1" applyAlignment="1">
      <alignment horizontal="center" vertical="top"/>
    </xf>
    <xf numFmtId="0" fontId="3" fillId="12" borderId="1" xfId="0" applyFont="1" applyFill="1" applyBorder="1" applyAlignment="1">
      <alignment horizontal="left" vertical="top"/>
    </xf>
    <xf numFmtId="3" fontId="3" fillId="12" borderId="1" xfId="0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/>
    </xf>
    <xf numFmtId="3" fontId="3" fillId="5" borderId="1" xfId="0" applyNumberFormat="1" applyFont="1" applyFill="1" applyBorder="1" applyAlignment="1">
      <alignment horizontal="right" vertical="top"/>
    </xf>
    <xf numFmtId="0" fontId="3" fillId="9" borderId="1" xfId="0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left" vertical="top" wrapText="1"/>
    </xf>
    <xf numFmtId="3" fontId="3" fillId="7" borderId="1" xfId="0" applyNumberFormat="1" applyFont="1" applyFill="1" applyBorder="1" applyAlignment="1">
      <alignment horizontal="right" vertical="center"/>
    </xf>
    <xf numFmtId="0" fontId="3" fillId="11" borderId="1" xfId="0" applyFont="1" applyFill="1" applyBorder="1" applyAlignment="1">
      <alignment horizontal="center" vertical="top"/>
    </xf>
    <xf numFmtId="3" fontId="3" fillId="11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64" fontId="3" fillId="7" borderId="3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right" vertical="center" wrapText="1"/>
    </xf>
    <xf numFmtId="0" fontId="5" fillId="7" borderId="2" xfId="0" quotePrefix="1" applyFont="1" applyFill="1" applyBorder="1" applyAlignment="1">
      <alignment horizontal="center" vertical="center"/>
    </xf>
    <xf numFmtId="0" fontId="5" fillId="7" borderId="3" xfId="0" quotePrefix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" fillId="7" borderId="2" xfId="1" applyNumberFormat="1" applyFont="1" applyFill="1" applyBorder="1" applyAlignment="1">
      <alignment horizontal="center" vertical="center" wrapText="1"/>
    </xf>
    <xf numFmtId="164" fontId="3" fillId="7" borderId="3" xfId="1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EE65-C3CF-421B-9991-8ED54E0A1B9A}">
  <sheetPr>
    <tabColor rgb="FFFFFF00"/>
  </sheetPr>
  <dimension ref="A1:AO176"/>
  <sheetViews>
    <sheetView tabSelected="1" view="pageBreakPreview" topLeftCell="C76" zoomScale="90" zoomScaleNormal="100" zoomScaleSheetLayoutView="90" workbookViewId="0">
      <selection activeCell="L83" sqref="L83"/>
    </sheetView>
  </sheetViews>
  <sheetFormatPr defaultColWidth="9.109375" defaultRowHeight="15" x14ac:dyDescent="0.3"/>
  <cols>
    <col min="1" max="1" width="6.33203125" style="1" customWidth="1"/>
    <col min="2" max="2" width="49.5546875" style="1" customWidth="1"/>
    <col min="3" max="3" width="17.5546875" style="1" customWidth="1"/>
    <col min="4" max="4" width="29.33203125" style="1" customWidth="1"/>
    <col min="5" max="5" width="31.109375" style="1" customWidth="1"/>
    <col min="6" max="6" width="14.44140625" style="1" bestFit="1" customWidth="1"/>
    <col min="7" max="7" width="11.109375" style="1" bestFit="1" customWidth="1"/>
    <col min="8" max="8" width="22.44140625" style="2" customWidth="1"/>
    <col min="9" max="9" width="27.5546875" style="108" customWidth="1"/>
    <col min="10" max="10" width="35.33203125" style="3" customWidth="1"/>
    <col min="11" max="16384" width="9.109375" style="1"/>
  </cols>
  <sheetData>
    <row r="1" spans="1:10" ht="31.2" customHeight="1" x14ac:dyDescent="0.3">
      <c r="A1" s="157" t="s">
        <v>194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3">
      <c r="I2" s="3"/>
    </row>
    <row r="3" spans="1:10" s="9" customFormat="1" ht="33" customHeight="1" x14ac:dyDescent="0.3">
      <c r="A3" s="4" t="s">
        <v>0</v>
      </c>
      <c r="B3" s="5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  <c r="J3" s="8" t="s">
        <v>9</v>
      </c>
    </row>
    <row r="4" spans="1:10" ht="45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3">
        <v>200</v>
      </c>
      <c r="G4" s="14" t="s">
        <v>14</v>
      </c>
      <c r="H4" s="15">
        <v>200000000</v>
      </c>
      <c r="I4" s="16" t="s">
        <v>15</v>
      </c>
      <c r="J4" s="16"/>
    </row>
    <row r="5" spans="1:10" ht="45" x14ac:dyDescent="0.3">
      <c r="A5" s="17">
        <v>2</v>
      </c>
      <c r="B5" s="18" t="s">
        <v>10</v>
      </c>
      <c r="C5" s="18" t="s">
        <v>11</v>
      </c>
      <c r="D5" s="19" t="s">
        <v>16</v>
      </c>
      <c r="E5" s="19" t="s">
        <v>17</v>
      </c>
      <c r="F5" s="20">
        <v>300</v>
      </c>
      <c r="G5" s="21" t="s">
        <v>14</v>
      </c>
      <c r="H5" s="22">
        <v>300000000</v>
      </c>
      <c r="I5" s="23" t="s">
        <v>18</v>
      </c>
      <c r="J5" s="23"/>
    </row>
    <row r="6" spans="1:10" ht="45" x14ac:dyDescent="0.3">
      <c r="A6" s="10">
        <v>3</v>
      </c>
      <c r="B6" s="11" t="s">
        <v>10</v>
      </c>
      <c r="C6" s="11" t="s">
        <v>11</v>
      </c>
      <c r="D6" s="12" t="s">
        <v>12</v>
      </c>
      <c r="E6" s="12" t="s">
        <v>19</v>
      </c>
      <c r="F6" s="13">
        <v>233</v>
      </c>
      <c r="G6" s="14" t="s">
        <v>14</v>
      </c>
      <c r="H6" s="15">
        <v>206000000</v>
      </c>
      <c r="I6" s="16" t="s">
        <v>15</v>
      </c>
      <c r="J6" s="16"/>
    </row>
    <row r="7" spans="1:10" ht="45" x14ac:dyDescent="0.3">
      <c r="A7" s="10">
        <v>4</v>
      </c>
      <c r="B7" s="24" t="s">
        <v>20</v>
      </c>
      <c r="C7" s="11" t="s">
        <v>11</v>
      </c>
      <c r="D7" s="12" t="s">
        <v>21</v>
      </c>
      <c r="E7" s="12" t="s">
        <v>22</v>
      </c>
      <c r="F7" s="13">
        <v>500</v>
      </c>
      <c r="G7" s="14" t="s">
        <v>23</v>
      </c>
      <c r="H7" s="15">
        <v>200000000</v>
      </c>
      <c r="I7" s="16" t="s">
        <v>15</v>
      </c>
      <c r="J7" s="16"/>
    </row>
    <row r="8" spans="1:10" ht="30" x14ac:dyDescent="0.3">
      <c r="A8" s="25">
        <v>5</v>
      </c>
      <c r="B8" s="26" t="s">
        <v>20</v>
      </c>
      <c r="C8" s="27" t="s">
        <v>11</v>
      </c>
      <c r="D8" s="28" t="s">
        <v>24</v>
      </c>
      <c r="E8" s="28" t="s">
        <v>25</v>
      </c>
      <c r="F8" s="29">
        <v>10000</v>
      </c>
      <c r="G8" s="30" t="s">
        <v>23</v>
      </c>
      <c r="H8" s="31">
        <v>200000000</v>
      </c>
      <c r="I8" s="32" t="s">
        <v>26</v>
      </c>
      <c r="J8" s="32"/>
    </row>
    <row r="9" spans="1:10" ht="30" x14ac:dyDescent="0.3">
      <c r="A9" s="25">
        <v>6</v>
      </c>
      <c r="B9" s="26" t="s">
        <v>27</v>
      </c>
      <c r="C9" s="27" t="s">
        <v>11</v>
      </c>
      <c r="D9" s="28" t="s">
        <v>28</v>
      </c>
      <c r="E9" s="28" t="s">
        <v>29</v>
      </c>
      <c r="F9" s="29">
        <v>500</v>
      </c>
      <c r="G9" s="33" t="s">
        <v>23</v>
      </c>
      <c r="H9" s="34">
        <v>200000000</v>
      </c>
      <c r="I9" s="32" t="s">
        <v>26</v>
      </c>
      <c r="J9" s="32"/>
    </row>
    <row r="10" spans="1:10" ht="30" x14ac:dyDescent="0.3">
      <c r="A10" s="25">
        <v>7</v>
      </c>
      <c r="B10" s="26" t="s">
        <v>27</v>
      </c>
      <c r="C10" s="27" t="s">
        <v>11</v>
      </c>
      <c r="D10" s="28" t="s">
        <v>30</v>
      </c>
      <c r="E10" s="28" t="s">
        <v>31</v>
      </c>
      <c r="F10" s="29">
        <v>1000</v>
      </c>
      <c r="G10" s="33" t="s">
        <v>23</v>
      </c>
      <c r="H10" s="34">
        <v>200000000</v>
      </c>
      <c r="I10" s="32" t="s">
        <v>26</v>
      </c>
      <c r="J10" s="32"/>
    </row>
    <row r="11" spans="1:10" ht="30" x14ac:dyDescent="0.3">
      <c r="A11" s="10">
        <v>8</v>
      </c>
      <c r="B11" s="24" t="s">
        <v>27</v>
      </c>
      <c r="C11" s="11" t="s">
        <v>11</v>
      </c>
      <c r="D11" s="12" t="s">
        <v>32</v>
      </c>
      <c r="E11" s="12" t="s">
        <v>33</v>
      </c>
      <c r="F11" s="13">
        <v>200</v>
      </c>
      <c r="G11" s="35" t="s">
        <v>23</v>
      </c>
      <c r="H11" s="36">
        <v>200000000</v>
      </c>
      <c r="I11" s="16" t="s">
        <v>15</v>
      </c>
      <c r="J11" s="16"/>
    </row>
    <row r="12" spans="1:10" ht="45" x14ac:dyDescent="0.3">
      <c r="A12" s="37">
        <v>9</v>
      </c>
      <c r="B12" s="38" t="s">
        <v>27</v>
      </c>
      <c r="C12" s="39" t="s">
        <v>11</v>
      </c>
      <c r="D12" s="40" t="s">
        <v>34</v>
      </c>
      <c r="E12" s="40" t="s">
        <v>35</v>
      </c>
      <c r="F12" s="41">
        <v>500</v>
      </c>
      <c r="G12" s="42" t="s">
        <v>23</v>
      </c>
      <c r="H12" s="43">
        <v>200000000</v>
      </c>
      <c r="I12" s="44" t="s">
        <v>36</v>
      </c>
      <c r="J12" s="44"/>
    </row>
    <row r="13" spans="1:10" ht="45" x14ac:dyDescent="0.3">
      <c r="A13" s="10">
        <v>10</v>
      </c>
      <c r="B13" s="24" t="s">
        <v>27</v>
      </c>
      <c r="C13" s="11" t="s">
        <v>11</v>
      </c>
      <c r="D13" s="12" t="s">
        <v>37</v>
      </c>
      <c r="E13" s="12" t="s">
        <v>38</v>
      </c>
      <c r="F13" s="13">
        <v>300</v>
      </c>
      <c r="G13" s="35" t="s">
        <v>23</v>
      </c>
      <c r="H13" s="36">
        <v>150000000</v>
      </c>
      <c r="I13" s="16" t="s">
        <v>15</v>
      </c>
      <c r="J13" s="16"/>
    </row>
    <row r="14" spans="1:10" ht="30" x14ac:dyDescent="0.3">
      <c r="A14" s="25">
        <v>11</v>
      </c>
      <c r="B14" s="26" t="s">
        <v>27</v>
      </c>
      <c r="C14" s="27" t="s">
        <v>11</v>
      </c>
      <c r="D14" s="28" t="s">
        <v>39</v>
      </c>
      <c r="E14" s="28" t="s">
        <v>40</v>
      </c>
      <c r="F14" s="29">
        <v>1000</v>
      </c>
      <c r="G14" s="33" t="s">
        <v>23</v>
      </c>
      <c r="H14" s="34">
        <v>200000000</v>
      </c>
      <c r="I14" s="32" t="s">
        <v>26</v>
      </c>
      <c r="J14" s="32"/>
    </row>
    <row r="15" spans="1:10" ht="45" x14ac:dyDescent="0.3">
      <c r="A15" s="10">
        <v>12</v>
      </c>
      <c r="B15" s="24" t="s">
        <v>41</v>
      </c>
      <c r="C15" s="11" t="s">
        <v>11</v>
      </c>
      <c r="D15" s="16" t="s">
        <v>42</v>
      </c>
      <c r="E15" s="16" t="s">
        <v>43</v>
      </c>
      <c r="F15" s="16">
        <v>400</v>
      </c>
      <c r="G15" s="45" t="s">
        <v>44</v>
      </c>
      <c r="H15" s="46">
        <v>170000000</v>
      </c>
      <c r="I15" s="16" t="s">
        <v>15</v>
      </c>
      <c r="J15" s="16"/>
    </row>
    <row r="16" spans="1:10" ht="30" x14ac:dyDescent="0.3">
      <c r="A16" s="10">
        <v>13</v>
      </c>
      <c r="B16" s="24" t="s">
        <v>41</v>
      </c>
      <c r="C16" s="11" t="s">
        <v>11</v>
      </c>
      <c r="D16" s="16" t="s">
        <v>42</v>
      </c>
      <c r="E16" s="16" t="s">
        <v>45</v>
      </c>
      <c r="F16" s="16">
        <v>400</v>
      </c>
      <c r="G16" s="45" t="s">
        <v>44</v>
      </c>
      <c r="H16" s="46">
        <v>190000000</v>
      </c>
      <c r="I16" s="16" t="s">
        <v>15</v>
      </c>
      <c r="J16" s="16"/>
    </row>
    <row r="17" spans="1:10" ht="75" x14ac:dyDescent="0.3">
      <c r="A17" s="10">
        <v>14</v>
      </c>
      <c r="B17" s="24" t="s">
        <v>41</v>
      </c>
      <c r="C17" s="11" t="s">
        <v>11</v>
      </c>
      <c r="D17" s="16" t="s">
        <v>42</v>
      </c>
      <c r="E17" s="16" t="s">
        <v>46</v>
      </c>
      <c r="F17" s="16">
        <v>400</v>
      </c>
      <c r="G17" s="45" t="s">
        <v>44</v>
      </c>
      <c r="H17" s="46">
        <v>200000000</v>
      </c>
      <c r="I17" s="16" t="s">
        <v>15</v>
      </c>
      <c r="J17" s="16"/>
    </row>
    <row r="18" spans="1:10" ht="63.6" customHeight="1" x14ac:dyDescent="0.3">
      <c r="A18" s="143">
        <v>15</v>
      </c>
      <c r="B18" s="145" t="s">
        <v>41</v>
      </c>
      <c r="C18" s="149" t="s">
        <v>11</v>
      </c>
      <c r="D18" s="139" t="s">
        <v>47</v>
      </c>
      <c r="E18" s="137" t="s">
        <v>48</v>
      </c>
      <c r="F18" s="141">
        <v>3</v>
      </c>
      <c r="G18" s="139" t="s">
        <v>49</v>
      </c>
      <c r="H18" s="135">
        <v>150000000</v>
      </c>
      <c r="I18" s="137" t="s">
        <v>50</v>
      </c>
      <c r="J18" s="50" t="s">
        <v>192</v>
      </c>
    </row>
    <row r="19" spans="1:10" ht="61.8" customHeight="1" x14ac:dyDescent="0.3">
      <c r="A19" s="144"/>
      <c r="B19" s="146"/>
      <c r="C19" s="150"/>
      <c r="D19" s="140"/>
      <c r="E19" s="138"/>
      <c r="F19" s="142"/>
      <c r="G19" s="140"/>
      <c r="H19" s="136"/>
      <c r="I19" s="138"/>
      <c r="J19" s="50" t="s">
        <v>193</v>
      </c>
    </row>
    <row r="20" spans="1:10" ht="61.8" customHeight="1" x14ac:dyDescent="0.3">
      <c r="A20" s="143">
        <v>16</v>
      </c>
      <c r="B20" s="145" t="s">
        <v>41</v>
      </c>
      <c r="C20" s="149" t="s">
        <v>11</v>
      </c>
      <c r="D20" s="139" t="s">
        <v>47</v>
      </c>
      <c r="E20" s="137" t="s">
        <v>51</v>
      </c>
      <c r="F20" s="141">
        <v>3</v>
      </c>
      <c r="G20" s="139" t="s">
        <v>49</v>
      </c>
      <c r="H20" s="135">
        <v>150000000</v>
      </c>
      <c r="I20" s="137" t="s">
        <v>50</v>
      </c>
      <c r="J20" s="50" t="s">
        <v>192</v>
      </c>
    </row>
    <row r="21" spans="1:10" ht="65.400000000000006" customHeight="1" x14ac:dyDescent="0.3">
      <c r="A21" s="144"/>
      <c r="B21" s="146"/>
      <c r="C21" s="150"/>
      <c r="D21" s="140"/>
      <c r="E21" s="138"/>
      <c r="F21" s="142"/>
      <c r="G21" s="140"/>
      <c r="H21" s="136"/>
      <c r="I21" s="138"/>
      <c r="J21" s="50" t="s">
        <v>193</v>
      </c>
    </row>
    <row r="22" spans="1:10" ht="45" x14ac:dyDescent="0.3">
      <c r="A22" s="10">
        <v>17</v>
      </c>
      <c r="B22" s="24" t="s">
        <v>41</v>
      </c>
      <c r="C22" s="11" t="s">
        <v>11</v>
      </c>
      <c r="D22" s="51" t="s">
        <v>42</v>
      </c>
      <c r="E22" s="51" t="s">
        <v>52</v>
      </c>
      <c r="F22" s="16">
        <v>70</v>
      </c>
      <c r="G22" s="45" t="s">
        <v>44</v>
      </c>
      <c r="H22" s="46">
        <v>80000000</v>
      </c>
      <c r="I22" s="134" t="s">
        <v>15</v>
      </c>
      <c r="J22" s="16"/>
    </row>
    <row r="23" spans="1:10" ht="75" customHeight="1" x14ac:dyDescent="0.3">
      <c r="A23" s="143">
        <v>18</v>
      </c>
      <c r="B23" s="145" t="s">
        <v>41</v>
      </c>
      <c r="C23" s="147" t="s">
        <v>11</v>
      </c>
      <c r="D23" s="139" t="s">
        <v>47</v>
      </c>
      <c r="E23" s="137" t="s">
        <v>53</v>
      </c>
      <c r="F23" s="141">
        <v>2</v>
      </c>
      <c r="G23" s="139" t="s">
        <v>49</v>
      </c>
      <c r="H23" s="135">
        <v>100000000</v>
      </c>
      <c r="I23" s="137" t="s">
        <v>50</v>
      </c>
      <c r="J23" s="50" t="s">
        <v>192</v>
      </c>
    </row>
    <row r="24" spans="1:10" ht="75" customHeight="1" x14ac:dyDescent="0.3">
      <c r="A24" s="144"/>
      <c r="B24" s="146"/>
      <c r="C24" s="148"/>
      <c r="D24" s="140"/>
      <c r="E24" s="138"/>
      <c r="F24" s="142"/>
      <c r="G24" s="140"/>
      <c r="H24" s="136"/>
      <c r="I24" s="138"/>
      <c r="J24" s="50" t="s">
        <v>193</v>
      </c>
    </row>
    <row r="25" spans="1:10" ht="60" x14ac:dyDescent="0.3">
      <c r="A25" s="10">
        <v>19</v>
      </c>
      <c r="B25" s="24" t="s">
        <v>54</v>
      </c>
      <c r="C25" s="11" t="s">
        <v>11</v>
      </c>
      <c r="D25" s="16" t="s">
        <v>42</v>
      </c>
      <c r="E25" s="16" t="s">
        <v>55</v>
      </c>
      <c r="F25" s="16">
        <v>200</v>
      </c>
      <c r="G25" s="45" t="s">
        <v>56</v>
      </c>
      <c r="H25" s="46">
        <v>180000000</v>
      </c>
      <c r="I25" s="16" t="s">
        <v>15</v>
      </c>
      <c r="J25" s="16"/>
    </row>
    <row r="26" spans="1:10" ht="60" x14ac:dyDescent="0.3">
      <c r="A26" s="25">
        <v>20</v>
      </c>
      <c r="B26" s="26" t="s">
        <v>54</v>
      </c>
      <c r="C26" s="27" t="s">
        <v>11</v>
      </c>
      <c r="D26" s="32" t="s">
        <v>57</v>
      </c>
      <c r="E26" s="32" t="s">
        <v>58</v>
      </c>
      <c r="F26" s="32">
        <v>500</v>
      </c>
      <c r="G26" s="53" t="s">
        <v>56</v>
      </c>
      <c r="H26" s="54">
        <v>170000000</v>
      </c>
      <c r="I26" s="32" t="s">
        <v>26</v>
      </c>
      <c r="J26" s="32"/>
    </row>
    <row r="27" spans="1:10" ht="60" x14ac:dyDescent="0.3">
      <c r="A27" s="10">
        <v>21</v>
      </c>
      <c r="B27" s="24" t="s">
        <v>54</v>
      </c>
      <c r="C27" s="11" t="s">
        <v>11</v>
      </c>
      <c r="D27" s="16" t="s">
        <v>42</v>
      </c>
      <c r="E27" s="16" t="s">
        <v>59</v>
      </c>
      <c r="F27" s="16">
        <v>200</v>
      </c>
      <c r="G27" s="45" t="s">
        <v>56</v>
      </c>
      <c r="H27" s="46">
        <v>180000000</v>
      </c>
      <c r="I27" s="16" t="s">
        <v>15</v>
      </c>
      <c r="J27" s="16"/>
    </row>
    <row r="28" spans="1:10" ht="45" x14ac:dyDescent="0.3">
      <c r="A28" s="10">
        <v>22</v>
      </c>
      <c r="B28" s="24" t="s">
        <v>54</v>
      </c>
      <c r="C28" s="11" t="s">
        <v>11</v>
      </c>
      <c r="D28" s="16" t="s">
        <v>42</v>
      </c>
      <c r="E28" s="16" t="s">
        <v>60</v>
      </c>
      <c r="F28" s="16">
        <v>55</v>
      </c>
      <c r="G28" s="45" t="s">
        <v>56</v>
      </c>
      <c r="H28" s="46">
        <v>180000000</v>
      </c>
      <c r="I28" s="16" t="s">
        <v>15</v>
      </c>
      <c r="J28" s="16"/>
    </row>
    <row r="29" spans="1:10" ht="45" x14ac:dyDescent="0.3">
      <c r="A29" s="37">
        <v>23</v>
      </c>
      <c r="B29" s="38" t="s">
        <v>54</v>
      </c>
      <c r="C29" s="39" t="s">
        <v>11</v>
      </c>
      <c r="D29" s="44" t="s">
        <v>61</v>
      </c>
      <c r="E29" s="44" t="s">
        <v>62</v>
      </c>
      <c r="F29" s="44">
        <v>900</v>
      </c>
      <c r="G29" s="55" t="s">
        <v>56</v>
      </c>
      <c r="H29" s="56">
        <v>150000000</v>
      </c>
      <c r="I29" s="44" t="s">
        <v>36</v>
      </c>
      <c r="J29" s="44"/>
    </row>
    <row r="30" spans="1:10" ht="45" x14ac:dyDescent="0.3">
      <c r="A30" s="17">
        <v>24</v>
      </c>
      <c r="B30" s="57" t="s">
        <v>54</v>
      </c>
      <c r="C30" s="18" t="s">
        <v>11</v>
      </c>
      <c r="D30" s="23" t="s">
        <v>63</v>
      </c>
      <c r="E30" s="23" t="s">
        <v>64</v>
      </c>
      <c r="F30" s="23">
        <v>1</v>
      </c>
      <c r="G30" s="58" t="s">
        <v>49</v>
      </c>
      <c r="H30" s="59">
        <v>150000000</v>
      </c>
      <c r="I30" s="23" t="s">
        <v>18</v>
      </c>
      <c r="J30" s="23"/>
    </row>
    <row r="31" spans="1:10" ht="45" x14ac:dyDescent="0.3">
      <c r="A31" s="10">
        <v>25</v>
      </c>
      <c r="B31" s="24" t="s">
        <v>65</v>
      </c>
      <c r="C31" s="11" t="s">
        <v>11</v>
      </c>
      <c r="D31" s="16" t="s">
        <v>42</v>
      </c>
      <c r="E31" s="16" t="s">
        <v>66</v>
      </c>
      <c r="F31" s="16">
        <v>150</v>
      </c>
      <c r="G31" s="45" t="s">
        <v>67</v>
      </c>
      <c r="H31" s="46">
        <v>125000000</v>
      </c>
      <c r="I31" s="16" t="s">
        <v>15</v>
      </c>
      <c r="J31" s="16"/>
    </row>
    <row r="32" spans="1:10" ht="60" x14ac:dyDescent="0.3">
      <c r="A32" s="10">
        <v>26</v>
      </c>
      <c r="B32" s="24" t="s">
        <v>65</v>
      </c>
      <c r="C32" s="11" t="s">
        <v>11</v>
      </c>
      <c r="D32" s="16" t="s">
        <v>42</v>
      </c>
      <c r="E32" s="16" t="s">
        <v>68</v>
      </c>
      <c r="F32" s="16">
        <v>75</v>
      </c>
      <c r="G32" s="45" t="s">
        <v>67</v>
      </c>
      <c r="H32" s="46">
        <v>70000000</v>
      </c>
      <c r="I32" s="16" t="s">
        <v>15</v>
      </c>
      <c r="J32" s="16"/>
    </row>
    <row r="33" spans="1:10" ht="60" x14ac:dyDescent="0.3">
      <c r="A33" s="10">
        <v>27</v>
      </c>
      <c r="B33" s="24" t="s">
        <v>65</v>
      </c>
      <c r="C33" s="11" t="s">
        <v>11</v>
      </c>
      <c r="D33" s="16" t="s">
        <v>42</v>
      </c>
      <c r="E33" s="16" t="s">
        <v>69</v>
      </c>
      <c r="F33" s="16">
        <v>150</v>
      </c>
      <c r="G33" s="45" t="s">
        <v>67</v>
      </c>
      <c r="H33" s="46">
        <v>150000000</v>
      </c>
      <c r="I33" s="16" t="s">
        <v>15</v>
      </c>
      <c r="J33" s="16"/>
    </row>
    <row r="34" spans="1:10" ht="60" x14ac:dyDescent="0.3">
      <c r="A34" s="25">
        <v>28</v>
      </c>
      <c r="B34" s="26" t="s">
        <v>65</v>
      </c>
      <c r="C34" s="27" t="s">
        <v>11</v>
      </c>
      <c r="D34" s="32" t="s">
        <v>57</v>
      </c>
      <c r="E34" s="32" t="s">
        <v>70</v>
      </c>
      <c r="F34" s="32">
        <v>200</v>
      </c>
      <c r="G34" s="53" t="s">
        <v>67</v>
      </c>
      <c r="H34" s="54">
        <v>80000000</v>
      </c>
      <c r="I34" s="32" t="s">
        <v>26</v>
      </c>
      <c r="J34" s="32"/>
    </row>
    <row r="35" spans="1:10" ht="75" customHeight="1" x14ac:dyDescent="0.3">
      <c r="A35" s="143">
        <v>29</v>
      </c>
      <c r="B35" s="145" t="s">
        <v>65</v>
      </c>
      <c r="C35" s="147" t="s">
        <v>11</v>
      </c>
      <c r="D35" s="139" t="s">
        <v>71</v>
      </c>
      <c r="E35" s="137" t="s">
        <v>72</v>
      </c>
      <c r="F35" s="141">
        <v>1</v>
      </c>
      <c r="G35" s="139" t="s">
        <v>73</v>
      </c>
      <c r="H35" s="135">
        <v>30000000</v>
      </c>
      <c r="I35" s="137" t="s">
        <v>50</v>
      </c>
      <c r="J35" s="50" t="s">
        <v>192</v>
      </c>
    </row>
    <row r="36" spans="1:10" ht="60" x14ac:dyDescent="0.3">
      <c r="A36" s="144"/>
      <c r="B36" s="146"/>
      <c r="C36" s="148"/>
      <c r="D36" s="140"/>
      <c r="E36" s="138"/>
      <c r="F36" s="142"/>
      <c r="G36" s="140"/>
      <c r="H36" s="136"/>
      <c r="I36" s="138"/>
      <c r="J36" s="50" t="s">
        <v>193</v>
      </c>
    </row>
    <row r="37" spans="1:10" ht="73.8" customHeight="1" x14ac:dyDescent="0.3">
      <c r="A37" s="10">
        <v>30</v>
      </c>
      <c r="B37" s="24" t="s">
        <v>74</v>
      </c>
      <c r="C37" s="11" t="s">
        <v>11</v>
      </c>
      <c r="D37" s="16" t="s">
        <v>42</v>
      </c>
      <c r="E37" s="51" t="s">
        <v>75</v>
      </c>
      <c r="F37" s="16">
        <v>1</v>
      </c>
      <c r="G37" s="45" t="s">
        <v>49</v>
      </c>
      <c r="H37" s="46">
        <v>200000000</v>
      </c>
      <c r="I37" s="16" t="s">
        <v>15</v>
      </c>
      <c r="J37" s="16"/>
    </row>
    <row r="38" spans="1:10" ht="75" x14ac:dyDescent="0.3">
      <c r="A38" s="10">
        <v>31</v>
      </c>
      <c r="B38" s="24" t="s">
        <v>76</v>
      </c>
      <c r="C38" s="11" t="s">
        <v>11</v>
      </c>
      <c r="D38" s="60" t="s">
        <v>77</v>
      </c>
      <c r="E38" s="16" t="s">
        <v>78</v>
      </c>
      <c r="F38" s="16">
        <v>68</v>
      </c>
      <c r="G38" s="45" t="s">
        <v>44</v>
      </c>
      <c r="H38" s="46">
        <v>120000000</v>
      </c>
      <c r="I38" s="16" t="s">
        <v>15</v>
      </c>
      <c r="J38" s="16"/>
    </row>
    <row r="39" spans="1:10" ht="75" x14ac:dyDescent="0.3">
      <c r="A39" s="10">
        <v>32</v>
      </c>
      <c r="B39" s="24" t="s">
        <v>76</v>
      </c>
      <c r="C39" s="11" t="s">
        <v>11</v>
      </c>
      <c r="D39" s="60" t="s">
        <v>77</v>
      </c>
      <c r="E39" s="16" t="s">
        <v>79</v>
      </c>
      <c r="F39" s="16">
        <v>136</v>
      </c>
      <c r="G39" s="45" t="s">
        <v>44</v>
      </c>
      <c r="H39" s="46">
        <v>240000000</v>
      </c>
      <c r="I39" s="16" t="s">
        <v>15</v>
      </c>
      <c r="J39" s="16"/>
    </row>
    <row r="40" spans="1:10" ht="90" x14ac:dyDescent="0.3">
      <c r="A40" s="10">
        <v>33</v>
      </c>
      <c r="B40" s="24" t="s">
        <v>76</v>
      </c>
      <c r="C40" s="11" t="s">
        <v>11</v>
      </c>
      <c r="D40" s="60" t="s">
        <v>77</v>
      </c>
      <c r="E40" s="16" t="s">
        <v>80</v>
      </c>
      <c r="F40" s="16">
        <v>6</v>
      </c>
      <c r="G40" s="45" t="s">
        <v>44</v>
      </c>
      <c r="H40" s="46">
        <v>20000000</v>
      </c>
      <c r="I40" s="16" t="s">
        <v>15</v>
      </c>
      <c r="J40" s="16"/>
    </row>
    <row r="41" spans="1:10" ht="64.8" customHeight="1" x14ac:dyDescent="0.3">
      <c r="A41" s="10">
        <v>34</v>
      </c>
      <c r="B41" s="24" t="s">
        <v>76</v>
      </c>
      <c r="C41" s="11" t="s">
        <v>11</v>
      </c>
      <c r="D41" s="16" t="s">
        <v>81</v>
      </c>
      <c r="E41" s="16" t="s">
        <v>82</v>
      </c>
      <c r="F41" s="16">
        <v>60</v>
      </c>
      <c r="G41" s="45" t="s">
        <v>44</v>
      </c>
      <c r="H41" s="46">
        <v>80000000</v>
      </c>
      <c r="I41" s="16" t="s">
        <v>15</v>
      </c>
      <c r="J41" s="16"/>
    </row>
    <row r="42" spans="1:10" ht="45" x14ac:dyDescent="0.3">
      <c r="A42" s="10">
        <v>35</v>
      </c>
      <c r="B42" s="24" t="s">
        <v>76</v>
      </c>
      <c r="C42" s="11" t="s">
        <v>11</v>
      </c>
      <c r="D42" s="16" t="s">
        <v>83</v>
      </c>
      <c r="E42" s="16" t="s">
        <v>84</v>
      </c>
      <c r="F42" s="16">
        <v>300</v>
      </c>
      <c r="G42" s="45" t="s">
        <v>44</v>
      </c>
      <c r="H42" s="46">
        <v>225000000</v>
      </c>
      <c r="I42" s="16" t="s">
        <v>15</v>
      </c>
      <c r="J42" s="16"/>
    </row>
    <row r="43" spans="1:10" ht="60" x14ac:dyDescent="0.3">
      <c r="A43" s="17">
        <v>36</v>
      </c>
      <c r="B43" s="61" t="s">
        <v>85</v>
      </c>
      <c r="C43" s="18" t="s">
        <v>11</v>
      </c>
      <c r="D43" s="62" t="s">
        <v>86</v>
      </c>
      <c r="E43" s="62" t="s">
        <v>87</v>
      </c>
      <c r="F43" s="23">
        <v>1</v>
      </c>
      <c r="G43" s="58" t="s">
        <v>49</v>
      </c>
      <c r="H43" s="59">
        <v>198000000</v>
      </c>
      <c r="I43" s="23" t="s">
        <v>18</v>
      </c>
      <c r="J43" s="23"/>
    </row>
    <row r="44" spans="1:10" ht="121.8" customHeight="1" x14ac:dyDescent="0.3">
      <c r="A44" s="10">
        <v>37</v>
      </c>
      <c r="B44" s="63" t="s">
        <v>85</v>
      </c>
      <c r="C44" s="11" t="s">
        <v>11</v>
      </c>
      <c r="D44" s="51" t="s">
        <v>88</v>
      </c>
      <c r="E44" s="51" t="s">
        <v>89</v>
      </c>
      <c r="F44" s="16">
        <v>1</v>
      </c>
      <c r="G44" s="45" t="s">
        <v>49</v>
      </c>
      <c r="H44" s="46">
        <v>198000000</v>
      </c>
      <c r="I44" s="16" t="s">
        <v>15</v>
      </c>
      <c r="J44" s="16"/>
    </row>
    <row r="45" spans="1:10" ht="90" x14ac:dyDescent="0.3">
      <c r="A45" s="10">
        <v>38</v>
      </c>
      <c r="B45" s="63" t="s">
        <v>85</v>
      </c>
      <c r="C45" s="11" t="s">
        <v>11</v>
      </c>
      <c r="D45" s="51" t="s">
        <v>90</v>
      </c>
      <c r="E45" s="51" t="s">
        <v>91</v>
      </c>
      <c r="F45" s="16">
        <v>1</v>
      </c>
      <c r="G45" s="45" t="s">
        <v>49</v>
      </c>
      <c r="H45" s="46">
        <v>198000000</v>
      </c>
      <c r="I45" s="16" t="s">
        <v>15</v>
      </c>
      <c r="J45" s="16"/>
    </row>
    <row r="46" spans="1:10" ht="75" x14ac:dyDescent="0.3">
      <c r="A46" s="10">
        <v>39</v>
      </c>
      <c r="B46" s="63" t="s">
        <v>92</v>
      </c>
      <c r="C46" s="11" t="s">
        <v>11</v>
      </c>
      <c r="D46" s="51" t="s">
        <v>93</v>
      </c>
      <c r="E46" s="51" t="s">
        <v>94</v>
      </c>
      <c r="F46" s="16">
        <v>1</v>
      </c>
      <c r="G46" s="45" t="s">
        <v>49</v>
      </c>
      <c r="H46" s="46">
        <v>198000000</v>
      </c>
      <c r="I46" s="16" t="s">
        <v>15</v>
      </c>
      <c r="J46" s="16"/>
    </row>
    <row r="47" spans="1:10" ht="45" x14ac:dyDescent="0.3">
      <c r="A47" s="10">
        <v>40</v>
      </c>
      <c r="B47" s="24" t="s">
        <v>95</v>
      </c>
      <c r="C47" s="11" t="s">
        <v>11</v>
      </c>
      <c r="D47" s="16" t="s">
        <v>96</v>
      </c>
      <c r="E47" s="16" t="s">
        <v>97</v>
      </c>
      <c r="F47" s="16">
        <v>200</v>
      </c>
      <c r="G47" s="45" t="s">
        <v>98</v>
      </c>
      <c r="H47" s="64">
        <v>200000000</v>
      </c>
      <c r="I47" s="16" t="s">
        <v>15</v>
      </c>
      <c r="J47" s="16"/>
    </row>
    <row r="48" spans="1:10" ht="60" x14ac:dyDescent="0.3">
      <c r="A48" s="47">
        <v>41</v>
      </c>
      <c r="B48" s="48" t="s">
        <v>99</v>
      </c>
      <c r="C48" s="49" t="s">
        <v>11</v>
      </c>
      <c r="D48" s="52" t="s">
        <v>100</v>
      </c>
      <c r="E48" s="52" t="s">
        <v>101</v>
      </c>
      <c r="F48" s="48">
        <v>1</v>
      </c>
      <c r="G48" s="65" t="s">
        <v>49</v>
      </c>
      <c r="H48" s="66">
        <v>100000000</v>
      </c>
      <c r="I48" s="50" t="s">
        <v>50</v>
      </c>
      <c r="J48" s="50"/>
    </row>
    <row r="49" spans="1:41" ht="60" x14ac:dyDescent="0.3">
      <c r="A49" s="10">
        <v>42</v>
      </c>
      <c r="B49" s="24" t="s">
        <v>102</v>
      </c>
      <c r="C49" s="11" t="s">
        <v>11</v>
      </c>
      <c r="D49" s="16" t="s">
        <v>103</v>
      </c>
      <c r="E49" s="16" t="s">
        <v>104</v>
      </c>
      <c r="F49" s="24">
        <v>1</v>
      </c>
      <c r="G49" s="67" t="s">
        <v>49</v>
      </c>
      <c r="H49" s="68">
        <v>100000000</v>
      </c>
      <c r="I49" s="16" t="s">
        <v>15</v>
      </c>
      <c r="J49" s="16"/>
    </row>
    <row r="50" spans="1:41" ht="59.4" customHeight="1" x14ac:dyDescent="0.3">
      <c r="A50" s="10">
        <v>43</v>
      </c>
      <c r="B50" s="24" t="s">
        <v>102</v>
      </c>
      <c r="C50" s="11" t="s">
        <v>11</v>
      </c>
      <c r="D50" s="16" t="s">
        <v>105</v>
      </c>
      <c r="E50" s="16" t="s">
        <v>106</v>
      </c>
      <c r="F50" s="24">
        <v>1</v>
      </c>
      <c r="G50" s="67" t="s">
        <v>49</v>
      </c>
      <c r="H50" s="68">
        <v>150000000</v>
      </c>
      <c r="I50" s="16" t="s">
        <v>15</v>
      </c>
      <c r="J50" s="16"/>
    </row>
    <row r="51" spans="1:41" ht="45" x14ac:dyDescent="0.3">
      <c r="A51" s="10">
        <v>44</v>
      </c>
      <c r="B51" s="24" t="s">
        <v>102</v>
      </c>
      <c r="C51" s="11" t="s">
        <v>11</v>
      </c>
      <c r="D51" s="16" t="s">
        <v>107</v>
      </c>
      <c r="E51" s="16" t="s">
        <v>108</v>
      </c>
      <c r="F51" s="24">
        <v>1</v>
      </c>
      <c r="G51" s="67" t="s">
        <v>49</v>
      </c>
      <c r="H51" s="68">
        <v>250000000</v>
      </c>
      <c r="I51" s="16" t="s">
        <v>15</v>
      </c>
      <c r="J51" s="16"/>
    </row>
    <row r="52" spans="1:41" ht="45" x14ac:dyDescent="0.3">
      <c r="A52" s="10">
        <v>45</v>
      </c>
      <c r="B52" s="24" t="s">
        <v>102</v>
      </c>
      <c r="C52" s="11" t="s">
        <v>11</v>
      </c>
      <c r="D52" s="16" t="s">
        <v>105</v>
      </c>
      <c r="E52" s="16" t="s">
        <v>109</v>
      </c>
      <c r="F52" s="24">
        <v>1</v>
      </c>
      <c r="G52" s="67" t="s">
        <v>49</v>
      </c>
      <c r="H52" s="68">
        <v>200000000</v>
      </c>
      <c r="I52" s="16" t="s">
        <v>15</v>
      </c>
      <c r="J52" s="16"/>
    </row>
    <row r="53" spans="1:41" ht="42.6" customHeight="1" x14ac:dyDescent="0.3">
      <c r="A53" s="10">
        <v>46</v>
      </c>
      <c r="B53" s="24" t="s">
        <v>102</v>
      </c>
      <c r="C53" s="11" t="s">
        <v>11</v>
      </c>
      <c r="D53" s="16" t="s">
        <v>42</v>
      </c>
      <c r="E53" s="16" t="s">
        <v>110</v>
      </c>
      <c r="F53" s="24">
        <v>2</v>
      </c>
      <c r="G53" s="67" t="s">
        <v>49</v>
      </c>
      <c r="H53" s="68">
        <v>250000000</v>
      </c>
      <c r="I53" s="16" t="s">
        <v>15</v>
      </c>
      <c r="J53" s="16"/>
    </row>
    <row r="54" spans="1:41" ht="45" x14ac:dyDescent="0.3">
      <c r="A54" s="17">
        <v>47</v>
      </c>
      <c r="B54" s="57" t="s">
        <v>102</v>
      </c>
      <c r="C54" s="18" t="s">
        <v>11</v>
      </c>
      <c r="D54" s="23" t="s">
        <v>111</v>
      </c>
      <c r="E54" s="23" t="s">
        <v>112</v>
      </c>
      <c r="F54" s="57">
        <v>2</v>
      </c>
      <c r="G54" s="69" t="s">
        <v>49</v>
      </c>
      <c r="H54" s="70">
        <v>300000000</v>
      </c>
      <c r="I54" s="23" t="s">
        <v>18</v>
      </c>
      <c r="J54" s="23"/>
    </row>
    <row r="55" spans="1:41" ht="60" x14ac:dyDescent="0.3">
      <c r="A55" s="143">
        <v>48</v>
      </c>
      <c r="B55" s="145" t="s">
        <v>113</v>
      </c>
      <c r="C55" s="147" t="s">
        <v>11</v>
      </c>
      <c r="D55" s="137" t="s">
        <v>114</v>
      </c>
      <c r="E55" s="137" t="s">
        <v>115</v>
      </c>
      <c r="F55" s="151">
        <v>1</v>
      </c>
      <c r="G55" s="153" t="s">
        <v>49</v>
      </c>
      <c r="H55" s="155">
        <v>150000000</v>
      </c>
      <c r="I55" s="137" t="s">
        <v>50</v>
      </c>
      <c r="J55" s="50" t="s">
        <v>192</v>
      </c>
    </row>
    <row r="56" spans="1:41" ht="60" x14ac:dyDescent="0.3">
      <c r="A56" s="144"/>
      <c r="B56" s="146"/>
      <c r="C56" s="148"/>
      <c r="D56" s="138"/>
      <c r="E56" s="138"/>
      <c r="F56" s="152"/>
      <c r="G56" s="154"/>
      <c r="H56" s="156"/>
      <c r="I56" s="138"/>
      <c r="J56" s="50" t="s">
        <v>193</v>
      </c>
    </row>
    <row r="57" spans="1:41" ht="45" x14ac:dyDescent="0.3">
      <c r="A57" s="25">
        <v>49</v>
      </c>
      <c r="B57" s="26" t="s">
        <v>113</v>
      </c>
      <c r="C57" s="27" t="s">
        <v>11</v>
      </c>
      <c r="D57" s="71" t="s">
        <v>116</v>
      </c>
      <c r="E57" s="71" t="s">
        <v>117</v>
      </c>
      <c r="F57" s="26">
        <v>1</v>
      </c>
      <c r="G57" s="72" t="s">
        <v>49</v>
      </c>
      <c r="H57" s="73">
        <v>150000000</v>
      </c>
      <c r="I57" s="32" t="s">
        <v>26</v>
      </c>
      <c r="J57" s="32"/>
    </row>
    <row r="58" spans="1:41" ht="40.200000000000003" customHeight="1" x14ac:dyDescent="0.3">
      <c r="A58" s="25">
        <v>50</v>
      </c>
      <c r="B58" s="26" t="s">
        <v>118</v>
      </c>
      <c r="C58" s="27" t="s">
        <v>11</v>
      </c>
      <c r="D58" s="32" t="s">
        <v>57</v>
      </c>
      <c r="E58" s="32" t="s">
        <v>119</v>
      </c>
      <c r="F58" s="26">
        <v>200</v>
      </c>
      <c r="G58" s="72" t="s">
        <v>67</v>
      </c>
      <c r="H58" s="74">
        <v>150000000</v>
      </c>
      <c r="I58" s="32" t="s">
        <v>26</v>
      </c>
      <c r="J58" s="32"/>
    </row>
    <row r="59" spans="1:41" ht="37.799999999999997" customHeight="1" x14ac:dyDescent="0.3">
      <c r="A59" s="10">
        <v>51</v>
      </c>
      <c r="B59" s="24" t="s">
        <v>118</v>
      </c>
      <c r="C59" s="11" t="s">
        <v>11</v>
      </c>
      <c r="D59" s="24" t="s">
        <v>42</v>
      </c>
      <c r="E59" s="16" t="s">
        <v>120</v>
      </c>
      <c r="F59" s="24">
        <v>200</v>
      </c>
      <c r="G59" s="67" t="s">
        <v>67</v>
      </c>
      <c r="H59" s="75">
        <v>200000000</v>
      </c>
      <c r="I59" s="16" t="s">
        <v>15</v>
      </c>
      <c r="J59" s="16"/>
    </row>
    <row r="60" spans="1:41" ht="36" customHeight="1" x14ac:dyDescent="0.3">
      <c r="A60" s="25">
        <v>52</v>
      </c>
      <c r="B60" s="26" t="s">
        <v>118</v>
      </c>
      <c r="C60" s="27" t="s">
        <v>11</v>
      </c>
      <c r="D60" s="26" t="s">
        <v>121</v>
      </c>
      <c r="E60" s="32" t="s">
        <v>122</v>
      </c>
      <c r="F60" s="26">
        <v>200</v>
      </c>
      <c r="G60" s="72" t="s">
        <v>67</v>
      </c>
      <c r="H60" s="76">
        <v>200000000</v>
      </c>
      <c r="I60" s="32" t="s">
        <v>26</v>
      </c>
      <c r="J60" s="32"/>
    </row>
    <row r="61" spans="1:41" s="77" customFormat="1" ht="30" x14ac:dyDescent="0.3">
      <c r="A61" s="10">
        <v>53</v>
      </c>
      <c r="B61" s="24" t="s">
        <v>118</v>
      </c>
      <c r="C61" s="11" t="s">
        <v>11</v>
      </c>
      <c r="D61" s="16" t="s">
        <v>123</v>
      </c>
      <c r="E61" s="67" t="s">
        <v>124</v>
      </c>
      <c r="F61" s="24" t="s">
        <v>124</v>
      </c>
      <c r="G61" s="67" t="s">
        <v>124</v>
      </c>
      <c r="H61" s="88">
        <v>145000000</v>
      </c>
      <c r="I61" s="16" t="s">
        <v>15</v>
      </c>
      <c r="J61" s="16" t="s">
        <v>125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59.4" customHeight="1" x14ac:dyDescent="0.3">
      <c r="A62" s="78">
        <v>54</v>
      </c>
      <c r="B62" s="79" t="s">
        <v>118</v>
      </c>
      <c r="C62" s="80" t="s">
        <v>11</v>
      </c>
      <c r="D62" s="79" t="s">
        <v>126</v>
      </c>
      <c r="E62" s="81" t="s">
        <v>127</v>
      </c>
      <c r="F62" s="79" t="s">
        <v>124</v>
      </c>
      <c r="G62" s="82" t="s">
        <v>124</v>
      </c>
      <c r="H62" s="83">
        <v>50000000</v>
      </c>
      <c r="I62" s="81" t="s">
        <v>128</v>
      </c>
      <c r="J62" s="81"/>
    </row>
    <row r="63" spans="1:41" ht="60" x14ac:dyDescent="0.3">
      <c r="A63" s="10">
        <v>55</v>
      </c>
      <c r="B63" s="24" t="s">
        <v>118</v>
      </c>
      <c r="C63" s="11" t="s">
        <v>11</v>
      </c>
      <c r="D63" s="84" t="s">
        <v>129</v>
      </c>
      <c r="E63" s="85" t="s">
        <v>130</v>
      </c>
      <c r="F63" s="86">
        <v>10</v>
      </c>
      <c r="G63" s="87" t="s">
        <v>131</v>
      </c>
      <c r="H63" s="88">
        <v>40000000</v>
      </c>
      <c r="I63" s="16" t="s">
        <v>15</v>
      </c>
      <c r="J63" s="16"/>
    </row>
    <row r="64" spans="1:41" ht="40.200000000000003" customHeight="1" x14ac:dyDescent="0.3">
      <c r="A64" s="10">
        <v>56</v>
      </c>
      <c r="B64" s="24" t="s">
        <v>132</v>
      </c>
      <c r="C64" s="11" t="s">
        <v>11</v>
      </c>
      <c r="D64" s="16" t="s">
        <v>133</v>
      </c>
      <c r="E64" s="16" t="s">
        <v>134</v>
      </c>
      <c r="F64" s="16"/>
      <c r="G64" s="16"/>
      <c r="H64" s="89">
        <v>75000000</v>
      </c>
      <c r="I64" s="16" t="s">
        <v>15</v>
      </c>
      <c r="J64" s="16"/>
    </row>
    <row r="65" spans="1:10" x14ac:dyDescent="0.3">
      <c r="A65" s="25">
        <v>57</v>
      </c>
      <c r="B65" s="26" t="s">
        <v>132</v>
      </c>
      <c r="C65" s="27" t="s">
        <v>11</v>
      </c>
      <c r="D65" s="32" t="s">
        <v>111</v>
      </c>
      <c r="E65" s="32" t="s">
        <v>135</v>
      </c>
      <c r="F65" s="32"/>
      <c r="G65" s="32"/>
      <c r="H65" s="90">
        <v>100000000</v>
      </c>
      <c r="I65" s="32" t="s">
        <v>26</v>
      </c>
      <c r="J65" s="32"/>
    </row>
    <row r="66" spans="1:10" ht="45" x14ac:dyDescent="0.3">
      <c r="A66" s="10">
        <v>58</v>
      </c>
      <c r="B66" s="24" t="s">
        <v>132</v>
      </c>
      <c r="C66" s="11" t="s">
        <v>11</v>
      </c>
      <c r="D66" s="16" t="s">
        <v>42</v>
      </c>
      <c r="E66" s="16" t="s">
        <v>136</v>
      </c>
      <c r="F66" s="16"/>
      <c r="G66" s="16"/>
      <c r="H66" s="89">
        <v>200000000</v>
      </c>
      <c r="I66" s="16" t="s">
        <v>15</v>
      </c>
      <c r="J66" s="16"/>
    </row>
    <row r="67" spans="1:10" ht="30" x14ac:dyDescent="0.3">
      <c r="A67" s="17">
        <v>59</v>
      </c>
      <c r="B67" s="57" t="s">
        <v>137</v>
      </c>
      <c r="C67" s="18" t="s">
        <v>11</v>
      </c>
      <c r="D67" s="23" t="s">
        <v>138</v>
      </c>
      <c r="E67" s="23" t="s">
        <v>139</v>
      </c>
      <c r="F67" s="23"/>
      <c r="G67" s="58"/>
      <c r="H67" s="59">
        <v>150000000</v>
      </c>
      <c r="I67" s="23" t="s">
        <v>18</v>
      </c>
      <c r="J67" s="23"/>
    </row>
    <row r="68" spans="1:10" ht="36" customHeight="1" x14ac:dyDescent="0.3">
      <c r="A68" s="10">
        <v>60</v>
      </c>
      <c r="B68" s="24" t="s">
        <v>137</v>
      </c>
      <c r="C68" s="11" t="s">
        <v>11</v>
      </c>
      <c r="D68" s="16" t="s">
        <v>140</v>
      </c>
      <c r="E68" s="16" t="s">
        <v>141</v>
      </c>
      <c r="F68" s="16"/>
      <c r="G68" s="45"/>
      <c r="H68" s="46">
        <v>150000000</v>
      </c>
      <c r="I68" s="16" t="s">
        <v>15</v>
      </c>
      <c r="J68" s="16"/>
    </row>
    <row r="69" spans="1:10" ht="45" x14ac:dyDescent="0.3">
      <c r="A69" s="10">
        <v>61</v>
      </c>
      <c r="B69" s="24" t="s">
        <v>137</v>
      </c>
      <c r="C69" s="11" t="s">
        <v>11</v>
      </c>
      <c r="D69" s="16" t="s">
        <v>42</v>
      </c>
      <c r="E69" s="16" t="s">
        <v>142</v>
      </c>
      <c r="F69" s="16"/>
      <c r="G69" s="45"/>
      <c r="H69" s="46">
        <v>150000000</v>
      </c>
      <c r="I69" s="16" t="s">
        <v>15</v>
      </c>
      <c r="J69" s="16"/>
    </row>
    <row r="70" spans="1:10" ht="44.4" customHeight="1" x14ac:dyDescent="0.3">
      <c r="A70" s="10">
        <v>62</v>
      </c>
      <c r="B70" s="24" t="s">
        <v>137</v>
      </c>
      <c r="C70" s="11" t="s">
        <v>11</v>
      </c>
      <c r="D70" s="16" t="s">
        <v>140</v>
      </c>
      <c r="E70" s="16" t="s">
        <v>143</v>
      </c>
      <c r="F70" s="16"/>
      <c r="G70" s="45"/>
      <c r="H70" s="46">
        <v>150000000</v>
      </c>
      <c r="I70" s="16" t="s">
        <v>15</v>
      </c>
      <c r="J70" s="16"/>
    </row>
    <row r="71" spans="1:10" ht="40.200000000000003" customHeight="1" x14ac:dyDescent="0.3">
      <c r="A71" s="10">
        <v>63</v>
      </c>
      <c r="B71" s="24" t="s">
        <v>137</v>
      </c>
      <c r="C71" s="11" t="s">
        <v>11</v>
      </c>
      <c r="D71" s="16" t="s">
        <v>140</v>
      </c>
      <c r="E71" s="16" t="s">
        <v>144</v>
      </c>
      <c r="F71" s="16"/>
      <c r="G71" s="45"/>
      <c r="H71" s="46">
        <v>100000000</v>
      </c>
      <c r="I71" s="16" t="s">
        <v>15</v>
      </c>
      <c r="J71" s="16"/>
    </row>
    <row r="72" spans="1:10" ht="42" customHeight="1" x14ac:dyDescent="0.3">
      <c r="A72" s="10">
        <v>64</v>
      </c>
      <c r="B72" s="24" t="s">
        <v>137</v>
      </c>
      <c r="C72" s="11" t="s">
        <v>11</v>
      </c>
      <c r="D72" s="16" t="s">
        <v>145</v>
      </c>
      <c r="E72" s="16" t="s">
        <v>146</v>
      </c>
      <c r="F72" s="16"/>
      <c r="G72" s="45"/>
      <c r="H72" s="46">
        <v>150000000</v>
      </c>
      <c r="I72" s="16" t="s">
        <v>15</v>
      </c>
      <c r="J72" s="16"/>
    </row>
    <row r="73" spans="1:10" ht="40.200000000000003" customHeight="1" x14ac:dyDescent="0.3">
      <c r="A73" s="10">
        <v>65</v>
      </c>
      <c r="B73" s="24" t="s">
        <v>137</v>
      </c>
      <c r="C73" s="11" t="s">
        <v>11</v>
      </c>
      <c r="D73" s="16" t="s">
        <v>147</v>
      </c>
      <c r="E73" s="16" t="s">
        <v>148</v>
      </c>
      <c r="F73" s="16"/>
      <c r="G73" s="45"/>
      <c r="H73" s="46">
        <v>125000000</v>
      </c>
      <c r="I73" s="16" t="s">
        <v>15</v>
      </c>
      <c r="J73" s="16"/>
    </row>
    <row r="74" spans="1:10" ht="37.799999999999997" customHeight="1" x14ac:dyDescent="0.3">
      <c r="A74" s="10">
        <v>66</v>
      </c>
      <c r="B74" s="24" t="s">
        <v>149</v>
      </c>
      <c r="C74" s="11" t="s">
        <v>11</v>
      </c>
      <c r="D74" s="16" t="s">
        <v>96</v>
      </c>
      <c r="E74" s="16" t="s">
        <v>150</v>
      </c>
      <c r="F74" s="16">
        <v>100</v>
      </c>
      <c r="G74" s="45" t="s">
        <v>151</v>
      </c>
      <c r="H74" s="91">
        <v>100000000</v>
      </c>
      <c r="I74" s="16" t="s">
        <v>15</v>
      </c>
      <c r="J74" s="16"/>
    </row>
    <row r="75" spans="1:10" ht="26.4" customHeight="1" x14ac:dyDescent="0.3">
      <c r="A75" s="17">
        <v>67</v>
      </c>
      <c r="B75" s="57" t="s">
        <v>149</v>
      </c>
      <c r="C75" s="18" t="s">
        <v>11</v>
      </c>
      <c r="D75" s="23" t="s">
        <v>152</v>
      </c>
      <c r="E75" s="23" t="s">
        <v>153</v>
      </c>
      <c r="F75" s="23">
        <v>700</v>
      </c>
      <c r="G75" s="58" t="s">
        <v>98</v>
      </c>
      <c r="H75" s="92">
        <v>100000000</v>
      </c>
      <c r="I75" s="23" t="s">
        <v>18</v>
      </c>
      <c r="J75" s="23"/>
    </row>
    <row r="76" spans="1:10" ht="37.799999999999997" customHeight="1" x14ac:dyDescent="0.3">
      <c r="A76" s="17">
        <v>68</v>
      </c>
      <c r="B76" s="57" t="s">
        <v>149</v>
      </c>
      <c r="C76" s="18" t="s">
        <v>11</v>
      </c>
      <c r="D76" s="23" t="s">
        <v>154</v>
      </c>
      <c r="E76" s="23" t="s">
        <v>155</v>
      </c>
      <c r="F76" s="23">
        <v>500</v>
      </c>
      <c r="G76" s="58" t="s">
        <v>98</v>
      </c>
      <c r="H76" s="92">
        <v>100000000</v>
      </c>
      <c r="I76" s="23" t="s">
        <v>18</v>
      </c>
      <c r="J76" s="23"/>
    </row>
    <row r="77" spans="1:10" ht="30" x14ac:dyDescent="0.3">
      <c r="A77" s="17">
        <v>69</v>
      </c>
      <c r="B77" s="57" t="s">
        <v>149</v>
      </c>
      <c r="C77" s="18" t="s">
        <v>11</v>
      </c>
      <c r="D77" s="23" t="s">
        <v>156</v>
      </c>
      <c r="E77" s="23" t="s">
        <v>157</v>
      </c>
      <c r="F77" s="23">
        <v>100</v>
      </c>
      <c r="G77" s="58" t="s">
        <v>98</v>
      </c>
      <c r="H77" s="92">
        <v>100000000</v>
      </c>
      <c r="I77" s="23" t="s">
        <v>18</v>
      </c>
      <c r="J77" s="23"/>
    </row>
    <row r="78" spans="1:10" ht="60" x14ac:dyDescent="0.3">
      <c r="A78" s="10">
        <v>70</v>
      </c>
      <c r="B78" s="24" t="s">
        <v>149</v>
      </c>
      <c r="C78" s="11" t="s">
        <v>11</v>
      </c>
      <c r="D78" s="85" t="s">
        <v>96</v>
      </c>
      <c r="E78" s="85" t="s">
        <v>158</v>
      </c>
      <c r="F78" s="85">
        <v>250</v>
      </c>
      <c r="G78" s="93" t="s">
        <v>98</v>
      </c>
      <c r="H78" s="94">
        <v>200000000</v>
      </c>
      <c r="I78" s="16" t="s">
        <v>15</v>
      </c>
      <c r="J78" s="16"/>
    </row>
    <row r="79" spans="1:10" ht="60" x14ac:dyDescent="0.3">
      <c r="A79" s="143">
        <v>71</v>
      </c>
      <c r="B79" s="145" t="s">
        <v>159</v>
      </c>
      <c r="C79" s="147" t="s">
        <v>11</v>
      </c>
      <c r="D79" s="137" t="s">
        <v>160</v>
      </c>
      <c r="E79" s="137" t="s">
        <v>161</v>
      </c>
      <c r="F79" s="139"/>
      <c r="G79" s="139">
        <v>1</v>
      </c>
      <c r="H79" s="135">
        <v>100000000</v>
      </c>
      <c r="I79" s="137" t="s">
        <v>50</v>
      </c>
      <c r="J79" s="50" t="s">
        <v>192</v>
      </c>
    </row>
    <row r="80" spans="1:10" ht="60" x14ac:dyDescent="0.3">
      <c r="A80" s="144"/>
      <c r="B80" s="146"/>
      <c r="C80" s="148"/>
      <c r="D80" s="138"/>
      <c r="E80" s="138"/>
      <c r="F80" s="140"/>
      <c r="G80" s="140"/>
      <c r="H80" s="136"/>
      <c r="I80" s="138"/>
      <c r="J80" s="50" t="s">
        <v>193</v>
      </c>
    </row>
    <row r="81" spans="1:41" s="77" customFormat="1" ht="40.799999999999997" customHeight="1" x14ac:dyDescent="0.3">
      <c r="A81" s="10">
        <v>72</v>
      </c>
      <c r="B81" s="24" t="s">
        <v>159</v>
      </c>
      <c r="C81" s="11" t="s">
        <v>11</v>
      </c>
      <c r="D81" s="16" t="s">
        <v>162</v>
      </c>
      <c r="E81" s="16" t="s">
        <v>163</v>
      </c>
      <c r="F81" s="109" t="s">
        <v>164</v>
      </c>
      <c r="G81" s="45"/>
      <c r="H81" s="46">
        <v>100000000</v>
      </c>
      <c r="I81" s="16" t="s">
        <v>15</v>
      </c>
      <c r="J81" s="16" t="s">
        <v>165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43.8" customHeight="1" x14ac:dyDescent="0.3">
      <c r="A82" s="10">
        <v>73</v>
      </c>
      <c r="B82" s="24" t="s">
        <v>166</v>
      </c>
      <c r="C82" s="11" t="s">
        <v>11</v>
      </c>
      <c r="D82" s="16" t="s">
        <v>96</v>
      </c>
      <c r="E82" s="16" t="s">
        <v>167</v>
      </c>
      <c r="F82" s="16">
        <v>1</v>
      </c>
      <c r="G82" s="45" t="s">
        <v>168</v>
      </c>
      <c r="H82" s="46">
        <v>200000000</v>
      </c>
      <c r="I82" s="16" t="s">
        <v>15</v>
      </c>
      <c r="J82" s="16"/>
    </row>
    <row r="83" spans="1:41" ht="30" x14ac:dyDescent="0.3">
      <c r="A83" s="10">
        <v>74</v>
      </c>
      <c r="B83" s="24" t="s">
        <v>169</v>
      </c>
      <c r="C83" s="11" t="s">
        <v>11</v>
      </c>
      <c r="D83" s="16" t="s">
        <v>170</v>
      </c>
      <c r="E83" s="16" t="s">
        <v>171</v>
      </c>
      <c r="F83" s="95">
        <v>1300</v>
      </c>
      <c r="G83" s="45" t="s">
        <v>23</v>
      </c>
      <c r="H83" s="46">
        <v>200000000</v>
      </c>
      <c r="I83" s="16" t="s">
        <v>15</v>
      </c>
      <c r="J83" s="16"/>
    </row>
    <row r="84" spans="1:41" ht="37.799999999999997" customHeight="1" x14ac:dyDescent="0.3">
      <c r="A84" s="17">
        <v>75</v>
      </c>
      <c r="B84" s="57" t="s">
        <v>172</v>
      </c>
      <c r="C84" s="18" t="s">
        <v>11</v>
      </c>
      <c r="D84" s="23" t="s">
        <v>173</v>
      </c>
      <c r="E84" s="23" t="s">
        <v>174</v>
      </c>
      <c r="F84" s="23">
        <v>1</v>
      </c>
      <c r="G84" s="58" t="s">
        <v>168</v>
      </c>
      <c r="H84" s="59">
        <v>150000000</v>
      </c>
      <c r="I84" s="23" t="s">
        <v>18</v>
      </c>
      <c r="J84" s="23"/>
    </row>
    <row r="85" spans="1:41" ht="60" x14ac:dyDescent="0.3">
      <c r="A85" s="143">
        <v>76</v>
      </c>
      <c r="B85" s="48" t="s">
        <v>175</v>
      </c>
      <c r="C85" s="49" t="s">
        <v>11</v>
      </c>
      <c r="D85" s="50" t="s">
        <v>176</v>
      </c>
      <c r="E85" s="50" t="s">
        <v>177</v>
      </c>
      <c r="F85" s="141">
        <v>2</v>
      </c>
      <c r="G85" s="139" t="s">
        <v>178</v>
      </c>
      <c r="H85" s="158">
        <v>65000000</v>
      </c>
      <c r="I85" s="50" t="s">
        <v>50</v>
      </c>
      <c r="J85" s="50" t="s">
        <v>192</v>
      </c>
    </row>
    <row r="86" spans="1:41" ht="60" x14ac:dyDescent="0.3">
      <c r="A86" s="144"/>
      <c r="B86" s="48" t="s">
        <v>175</v>
      </c>
      <c r="C86" s="49" t="s">
        <v>11</v>
      </c>
      <c r="D86" s="96" t="s">
        <v>176</v>
      </c>
      <c r="E86" s="96" t="s">
        <v>179</v>
      </c>
      <c r="F86" s="142"/>
      <c r="G86" s="140"/>
      <c r="H86" s="159"/>
      <c r="I86" s="50" t="s">
        <v>50</v>
      </c>
      <c r="J86" s="50" t="s">
        <v>193</v>
      </c>
    </row>
    <row r="87" spans="1:41" ht="47.4" customHeight="1" x14ac:dyDescent="0.3">
      <c r="A87" s="10">
        <v>77</v>
      </c>
      <c r="B87" s="24" t="s">
        <v>175</v>
      </c>
      <c r="C87" s="11" t="s">
        <v>11</v>
      </c>
      <c r="D87" s="85" t="s">
        <v>180</v>
      </c>
      <c r="E87" s="85" t="s">
        <v>181</v>
      </c>
      <c r="F87" s="85"/>
      <c r="G87" s="93"/>
      <c r="H87" s="97">
        <v>197000000</v>
      </c>
      <c r="I87" s="16" t="s">
        <v>15</v>
      </c>
      <c r="J87" s="16"/>
    </row>
    <row r="88" spans="1:41" s="100" customFormat="1" ht="41.4" customHeight="1" x14ac:dyDescent="0.3">
      <c r="A88" s="98">
        <v>78</v>
      </c>
      <c r="B88" s="86" t="s">
        <v>172</v>
      </c>
      <c r="C88" s="84" t="s">
        <v>182</v>
      </c>
      <c r="D88" s="85" t="s">
        <v>183</v>
      </c>
      <c r="E88" s="85" t="s">
        <v>184</v>
      </c>
      <c r="F88" s="85">
        <v>1</v>
      </c>
      <c r="G88" s="93" t="s">
        <v>168</v>
      </c>
      <c r="H88" s="15">
        <v>185000000</v>
      </c>
      <c r="I88" s="16" t="s">
        <v>15</v>
      </c>
      <c r="J88" s="85" t="s">
        <v>185</v>
      </c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</row>
    <row r="89" spans="1:41" s="9" customFormat="1" ht="15.6" x14ac:dyDescent="0.3">
      <c r="A89" s="101"/>
      <c r="B89" s="160" t="s">
        <v>186</v>
      </c>
      <c r="C89" s="160"/>
      <c r="D89" s="160"/>
      <c r="E89" s="160"/>
      <c r="F89" s="160"/>
      <c r="G89" s="160"/>
      <c r="H89" s="102">
        <f>SUM(H4:H88)</f>
        <v>12220000000</v>
      </c>
      <c r="I89" s="103"/>
      <c r="J89" s="103"/>
    </row>
    <row r="90" spans="1:41" x14ac:dyDescent="0.3">
      <c r="A90" s="133" t="s">
        <v>0</v>
      </c>
      <c r="B90" s="133" t="s">
        <v>187</v>
      </c>
      <c r="C90" s="133" t="s">
        <v>188</v>
      </c>
      <c r="D90" s="133" t="s">
        <v>189</v>
      </c>
      <c r="I90" s="3"/>
    </row>
    <row r="91" spans="1:41" x14ac:dyDescent="0.3">
      <c r="A91" s="110"/>
      <c r="B91" s="110"/>
      <c r="C91" s="110"/>
      <c r="D91" s="110"/>
      <c r="I91" s="3"/>
    </row>
    <row r="92" spans="1:41" x14ac:dyDescent="0.3">
      <c r="A92" s="111">
        <v>1</v>
      </c>
      <c r="B92" s="112" t="s">
        <v>15</v>
      </c>
      <c r="C92" s="111">
        <v>48</v>
      </c>
      <c r="D92" s="113">
        <f>H4+H6+H7+H11+H13+H15+H16+H17+H22+H25+H27+H28+H31+H32+H33+H37+H38+H39+H40+H41+H42+H44+H45+H46+H47+H49+H50+H51+H52+H53+H59+H61+H63+H64+H66+H68+H69+H70+H71+H72+H73+H74+H78+H81+H82+H83+H87+H88</f>
        <v>7777000000</v>
      </c>
      <c r="I92" s="3"/>
    </row>
    <row r="93" spans="1:41" x14ac:dyDescent="0.3">
      <c r="A93" s="114"/>
      <c r="B93" s="115"/>
      <c r="C93" s="114"/>
      <c r="D93" s="116"/>
      <c r="I93" s="3"/>
    </row>
    <row r="94" spans="1:41" x14ac:dyDescent="0.3">
      <c r="A94" s="117">
        <v>2</v>
      </c>
      <c r="B94" s="118" t="s">
        <v>36</v>
      </c>
      <c r="C94" s="117">
        <v>2</v>
      </c>
      <c r="D94" s="119">
        <f>H12+H29</f>
        <v>350000000</v>
      </c>
      <c r="I94" s="3"/>
    </row>
    <row r="95" spans="1:41" s="3" customFormat="1" x14ac:dyDescent="0.3">
      <c r="A95" s="114"/>
      <c r="B95" s="115"/>
      <c r="C95" s="114"/>
      <c r="D95" s="120"/>
      <c r="E95" s="1"/>
      <c r="F95" s="1"/>
      <c r="G95" s="1"/>
      <c r="H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s="3" customFormat="1" x14ac:dyDescent="0.3">
      <c r="A96" s="121">
        <v>3</v>
      </c>
      <c r="B96" s="122" t="s">
        <v>18</v>
      </c>
      <c r="C96" s="121">
        <v>9</v>
      </c>
      <c r="D96" s="123">
        <f>H5+H30+H43+H54+H67+H75+H76+H77+H84</f>
        <v>1548000000</v>
      </c>
      <c r="E96" s="1"/>
      <c r="F96" s="1"/>
      <c r="G96" s="1"/>
      <c r="H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s="3" customFormat="1" x14ac:dyDescent="0.3">
      <c r="A97" s="114"/>
      <c r="B97" s="115"/>
      <c r="C97" s="114"/>
      <c r="D97" s="120"/>
      <c r="E97" s="1"/>
      <c r="F97" s="1"/>
      <c r="G97" s="1"/>
      <c r="H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s="3" customFormat="1" x14ac:dyDescent="0.3">
      <c r="A98" s="124">
        <v>4</v>
      </c>
      <c r="B98" s="125" t="s">
        <v>26</v>
      </c>
      <c r="C98" s="124">
        <v>10</v>
      </c>
      <c r="D98" s="126">
        <f>H8+H9+H10+H14+H26+H34+H57+H58+H60+H65</f>
        <v>1650000000</v>
      </c>
      <c r="E98" s="1"/>
      <c r="F98" s="1"/>
      <c r="G98" s="1"/>
      <c r="H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s="3" customFormat="1" x14ac:dyDescent="0.3">
      <c r="A99" s="114"/>
      <c r="B99" s="115"/>
      <c r="C99" s="114"/>
      <c r="D99" s="120"/>
      <c r="E99" s="1"/>
      <c r="F99" s="1"/>
      <c r="G99" s="1"/>
      <c r="H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s="3" customFormat="1" ht="30" x14ac:dyDescent="0.3">
      <c r="A100" s="82">
        <v>5</v>
      </c>
      <c r="B100" s="127" t="s">
        <v>128</v>
      </c>
      <c r="C100" s="82">
        <v>1</v>
      </c>
      <c r="D100" s="128">
        <f>H62</f>
        <v>50000000</v>
      </c>
      <c r="E100" s="106"/>
      <c r="F100" s="1"/>
      <c r="G100" s="1"/>
      <c r="H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s="3" customFormat="1" x14ac:dyDescent="0.3">
      <c r="A101" s="110"/>
      <c r="B101" s="115"/>
      <c r="C101" s="110"/>
      <c r="D101" s="120"/>
      <c r="E101" s="1"/>
      <c r="F101" s="1"/>
      <c r="G101" s="1"/>
      <c r="H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s="3" customFormat="1" ht="30" x14ac:dyDescent="0.3">
      <c r="A102" s="65">
        <v>6</v>
      </c>
      <c r="B102" s="129" t="s">
        <v>190</v>
      </c>
      <c r="C102" s="65">
        <v>8</v>
      </c>
      <c r="D102" s="130">
        <f>H18+H20+H23+H35+H48+H55+H79+H85</f>
        <v>845000000</v>
      </c>
      <c r="E102" s="106"/>
      <c r="F102" s="1"/>
      <c r="G102" s="1"/>
      <c r="H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s="3" customFormat="1" x14ac:dyDescent="0.3">
      <c r="A103" s="114"/>
      <c r="B103" s="114"/>
      <c r="C103" s="114"/>
      <c r="D103" s="120"/>
      <c r="E103" s="1"/>
      <c r="F103" s="1"/>
      <c r="G103" s="1"/>
      <c r="H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s="3" customFormat="1" x14ac:dyDescent="0.3">
      <c r="A104" s="131"/>
      <c r="B104" s="131" t="s">
        <v>191</v>
      </c>
      <c r="C104" s="131">
        <f>SUM(C92:C102)</f>
        <v>78</v>
      </c>
      <c r="D104" s="132">
        <f>SUM(D92:D102)</f>
        <v>12220000000</v>
      </c>
      <c r="E104" s="1"/>
      <c r="F104" s="1"/>
      <c r="G104" s="1"/>
      <c r="H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s="3" customFormat="1" x14ac:dyDescent="0.3">
      <c r="A105" s="104"/>
      <c r="B105" s="104"/>
      <c r="C105" s="104"/>
      <c r="D105" s="105"/>
      <c r="E105" s="1"/>
      <c r="F105" s="1"/>
      <c r="G105" s="1"/>
      <c r="H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s="3" customFormat="1" x14ac:dyDescent="0.3">
      <c r="A106" s="104"/>
      <c r="B106" s="104"/>
      <c r="C106" s="104"/>
      <c r="D106" s="105"/>
      <c r="E106" s="1"/>
      <c r="F106" s="1"/>
      <c r="G106" s="1"/>
      <c r="H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s="3" customFormat="1" x14ac:dyDescent="0.3">
      <c r="A107" s="104"/>
      <c r="B107" s="104"/>
      <c r="C107" s="104"/>
      <c r="D107" s="105"/>
      <c r="E107" s="1"/>
      <c r="F107" s="1"/>
      <c r="G107" s="1"/>
      <c r="H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s="3" customFormat="1" x14ac:dyDescent="0.3">
      <c r="A108" s="104"/>
      <c r="B108" s="104"/>
      <c r="C108" s="104"/>
      <c r="D108" s="105"/>
      <c r="E108" s="1"/>
      <c r="F108" s="1"/>
      <c r="G108" s="1"/>
      <c r="H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s="3" customFormat="1" x14ac:dyDescent="0.3">
      <c r="A109" s="1"/>
      <c r="B109" s="1"/>
      <c r="C109" s="1"/>
      <c r="D109" s="107"/>
      <c r="E109" s="1"/>
      <c r="F109" s="1"/>
      <c r="G109" s="1"/>
      <c r="H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s="3" customFormat="1" x14ac:dyDescent="0.3">
      <c r="A110" s="1"/>
      <c r="B110" s="1"/>
      <c r="C110" s="1"/>
      <c r="D110" s="107"/>
      <c r="E110" s="1"/>
      <c r="F110" s="1"/>
      <c r="G110" s="1"/>
      <c r="H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s="3" customFormat="1" x14ac:dyDescent="0.3">
      <c r="A111" s="1"/>
      <c r="B111" s="1"/>
      <c r="C111" s="1"/>
      <c r="D111" s="107"/>
      <c r="E111" s="1"/>
      <c r="F111" s="1"/>
      <c r="G111" s="1"/>
      <c r="H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s="3" customFormat="1" x14ac:dyDescent="0.3">
      <c r="A112" s="1"/>
      <c r="B112" s="1"/>
      <c r="C112" s="1"/>
      <c r="D112" s="107"/>
      <c r="E112" s="1"/>
      <c r="F112" s="1"/>
      <c r="G112" s="1"/>
      <c r="H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s="3" customFormat="1" x14ac:dyDescent="0.3">
      <c r="A113" s="1"/>
      <c r="B113" s="1"/>
      <c r="C113" s="1"/>
      <c r="D113" s="107"/>
      <c r="E113" s="1"/>
      <c r="F113" s="1"/>
      <c r="G113" s="1"/>
      <c r="H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s="3" customFormat="1" x14ac:dyDescent="0.3">
      <c r="A114" s="1"/>
      <c r="B114" s="1"/>
      <c r="C114" s="1"/>
      <c r="D114" s="107"/>
      <c r="E114" s="1"/>
      <c r="F114" s="1"/>
      <c r="G114" s="1"/>
      <c r="H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s="3" customFormat="1" x14ac:dyDescent="0.3">
      <c r="A115" s="1"/>
      <c r="B115" s="1"/>
      <c r="C115" s="1"/>
      <c r="D115" s="107"/>
      <c r="E115" s="1"/>
      <c r="F115" s="1"/>
      <c r="G115" s="1"/>
      <c r="H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s="3" customFormat="1" x14ac:dyDescent="0.3">
      <c r="A116" s="1"/>
      <c r="B116" s="1"/>
      <c r="C116" s="1"/>
      <c r="D116" s="1"/>
      <c r="E116" s="1"/>
      <c r="F116" s="1"/>
      <c r="G116" s="1"/>
      <c r="H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s="3" customFormat="1" x14ac:dyDescent="0.3">
      <c r="A117" s="1"/>
      <c r="B117" s="1"/>
      <c r="C117" s="1"/>
      <c r="D117" s="1"/>
      <c r="E117" s="1"/>
      <c r="F117" s="1"/>
      <c r="G117" s="1"/>
      <c r="H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s="3" customFormat="1" x14ac:dyDescent="0.3">
      <c r="A118" s="1"/>
      <c r="B118" s="1"/>
      <c r="C118" s="1"/>
      <c r="D118" s="1"/>
      <c r="E118" s="1"/>
      <c r="F118" s="1"/>
      <c r="G118" s="1"/>
      <c r="H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s="3" customFormat="1" x14ac:dyDescent="0.3">
      <c r="A119" s="1"/>
      <c r="B119" s="1"/>
      <c r="C119" s="1"/>
      <c r="D119" s="1"/>
      <c r="E119" s="1"/>
      <c r="F119" s="1"/>
      <c r="G119" s="1"/>
      <c r="H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s="3" customFormat="1" x14ac:dyDescent="0.3">
      <c r="A120" s="1"/>
      <c r="B120" s="1"/>
      <c r="C120" s="1"/>
      <c r="D120" s="1"/>
      <c r="E120" s="1"/>
      <c r="F120" s="1"/>
      <c r="G120" s="1"/>
      <c r="H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s="3" customFormat="1" x14ac:dyDescent="0.3">
      <c r="A121" s="1"/>
      <c r="B121" s="1"/>
      <c r="C121" s="1"/>
      <c r="D121" s="1"/>
      <c r="E121" s="1"/>
      <c r="F121" s="1"/>
      <c r="G121" s="1"/>
      <c r="H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s="3" customFormat="1" x14ac:dyDescent="0.3">
      <c r="A122" s="1"/>
      <c r="B122" s="1"/>
      <c r="C122" s="1"/>
      <c r="D122" s="1"/>
      <c r="E122" s="1"/>
      <c r="F122" s="1"/>
      <c r="G122" s="1"/>
      <c r="H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s="3" customFormat="1" x14ac:dyDescent="0.3">
      <c r="A123" s="1"/>
      <c r="B123" s="1"/>
      <c r="C123" s="1"/>
      <c r="D123" s="1"/>
      <c r="E123" s="1"/>
      <c r="F123" s="1"/>
      <c r="G123" s="1"/>
      <c r="H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s="3" customFormat="1" x14ac:dyDescent="0.3">
      <c r="A124" s="1"/>
      <c r="B124" s="1"/>
      <c r="C124" s="1"/>
      <c r="D124" s="1"/>
      <c r="E124" s="1"/>
      <c r="F124" s="1"/>
      <c r="G124" s="1"/>
      <c r="H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s="3" customFormat="1" x14ac:dyDescent="0.3">
      <c r="A125" s="1"/>
      <c r="B125" s="1"/>
      <c r="C125" s="1"/>
      <c r="D125" s="1"/>
      <c r="E125" s="1"/>
      <c r="F125" s="1"/>
      <c r="G125" s="1"/>
      <c r="H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s="3" customFormat="1" x14ac:dyDescent="0.3">
      <c r="A126" s="1"/>
      <c r="B126" s="1"/>
      <c r="C126" s="1"/>
      <c r="D126" s="1"/>
      <c r="E126" s="1"/>
      <c r="F126" s="1"/>
      <c r="G126" s="1"/>
      <c r="H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s="3" customFormat="1" x14ac:dyDescent="0.3">
      <c r="A127" s="1"/>
      <c r="B127" s="1"/>
      <c r="C127" s="1"/>
      <c r="D127" s="1"/>
      <c r="E127" s="1"/>
      <c r="F127" s="1"/>
      <c r="G127" s="1"/>
      <c r="H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s="3" customFormat="1" x14ac:dyDescent="0.3">
      <c r="A128" s="1"/>
      <c r="B128" s="1"/>
      <c r="C128" s="1"/>
      <c r="D128" s="1"/>
      <c r="E128" s="1"/>
      <c r="F128" s="1"/>
      <c r="G128" s="1"/>
      <c r="H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s="3" customFormat="1" x14ac:dyDescent="0.3">
      <c r="A129" s="1"/>
      <c r="B129" s="1"/>
      <c r="C129" s="1"/>
      <c r="D129" s="1"/>
      <c r="E129" s="1"/>
      <c r="F129" s="1"/>
      <c r="G129" s="1"/>
      <c r="H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s="3" customFormat="1" x14ac:dyDescent="0.3">
      <c r="A130" s="1"/>
      <c r="B130" s="1"/>
      <c r="C130" s="1"/>
      <c r="D130" s="1"/>
      <c r="E130" s="1"/>
      <c r="F130" s="1"/>
      <c r="G130" s="1"/>
      <c r="H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s="3" customFormat="1" x14ac:dyDescent="0.3">
      <c r="A131" s="1"/>
      <c r="B131" s="1"/>
      <c r="C131" s="1"/>
      <c r="D131" s="1"/>
      <c r="E131" s="1"/>
      <c r="F131" s="1"/>
      <c r="G131" s="1"/>
      <c r="H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s="3" customFormat="1" x14ac:dyDescent="0.3">
      <c r="A132" s="1"/>
      <c r="B132" s="1"/>
      <c r="C132" s="1"/>
      <c r="D132" s="1"/>
      <c r="E132" s="1"/>
      <c r="F132" s="1"/>
      <c r="G132" s="1"/>
      <c r="H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s="3" customFormat="1" x14ac:dyDescent="0.3">
      <c r="A133" s="1"/>
      <c r="B133" s="1"/>
      <c r="C133" s="1"/>
      <c r="D133" s="1"/>
      <c r="E133" s="1"/>
      <c r="F133" s="1"/>
      <c r="G133" s="1"/>
      <c r="H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s="3" customFormat="1" x14ac:dyDescent="0.3">
      <c r="A134" s="1"/>
      <c r="B134" s="1"/>
      <c r="C134" s="1"/>
      <c r="D134" s="1"/>
      <c r="E134" s="1"/>
      <c r="F134" s="1"/>
      <c r="G134" s="1"/>
      <c r="H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s="3" customFormat="1" x14ac:dyDescent="0.3">
      <c r="A135" s="1"/>
      <c r="B135" s="1"/>
      <c r="C135" s="1"/>
      <c r="D135" s="1"/>
      <c r="E135" s="1"/>
      <c r="F135" s="1"/>
      <c r="G135" s="1"/>
      <c r="H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s="3" customFormat="1" x14ac:dyDescent="0.3">
      <c r="A136" s="1"/>
      <c r="B136" s="1"/>
      <c r="C136" s="1"/>
      <c r="D136" s="1"/>
      <c r="E136" s="1"/>
      <c r="F136" s="1"/>
      <c r="G136" s="1"/>
      <c r="H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s="3" customFormat="1" x14ac:dyDescent="0.3">
      <c r="A137" s="1"/>
      <c r="B137" s="1"/>
      <c r="C137" s="1"/>
      <c r="D137" s="1"/>
      <c r="E137" s="1"/>
      <c r="F137" s="1"/>
      <c r="G137" s="1"/>
      <c r="H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s="3" customFormat="1" x14ac:dyDescent="0.3">
      <c r="A138" s="1"/>
      <c r="B138" s="1"/>
      <c r="C138" s="1"/>
      <c r="D138" s="1"/>
      <c r="E138" s="1"/>
      <c r="F138" s="1"/>
      <c r="G138" s="1"/>
      <c r="H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s="3" customFormat="1" x14ac:dyDescent="0.3">
      <c r="A139" s="1"/>
      <c r="B139" s="1"/>
      <c r="C139" s="1"/>
      <c r="D139" s="1"/>
      <c r="E139" s="1"/>
      <c r="F139" s="1"/>
      <c r="G139" s="1"/>
      <c r="H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s="3" customFormat="1" x14ac:dyDescent="0.3">
      <c r="A140" s="1"/>
      <c r="B140" s="1"/>
      <c r="C140" s="1"/>
      <c r="D140" s="1"/>
      <c r="E140" s="1"/>
      <c r="F140" s="1"/>
      <c r="G140" s="1"/>
      <c r="H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s="3" customFormat="1" x14ac:dyDescent="0.3">
      <c r="A141" s="1"/>
      <c r="B141" s="1"/>
      <c r="C141" s="1"/>
      <c r="D141" s="1"/>
      <c r="E141" s="1"/>
      <c r="F141" s="1"/>
      <c r="G141" s="1"/>
      <c r="H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s="3" customFormat="1" x14ac:dyDescent="0.3">
      <c r="A142" s="1"/>
      <c r="B142" s="1"/>
      <c r="C142" s="1"/>
      <c r="D142" s="1"/>
      <c r="E142" s="1"/>
      <c r="F142" s="1"/>
      <c r="G142" s="1"/>
      <c r="H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s="3" customFormat="1" x14ac:dyDescent="0.3">
      <c r="A143" s="1"/>
      <c r="B143" s="1"/>
      <c r="C143" s="1"/>
      <c r="D143" s="1"/>
      <c r="E143" s="1"/>
      <c r="F143" s="1"/>
      <c r="G143" s="1"/>
      <c r="H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s="3" customFormat="1" x14ac:dyDescent="0.3">
      <c r="A144" s="1"/>
      <c r="B144" s="1"/>
      <c r="C144" s="1"/>
      <c r="D144" s="1"/>
      <c r="E144" s="1"/>
      <c r="F144" s="1"/>
      <c r="G144" s="1"/>
      <c r="H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s="3" customFormat="1" x14ac:dyDescent="0.3">
      <c r="A145" s="1"/>
      <c r="B145" s="1"/>
      <c r="C145" s="1"/>
      <c r="D145" s="1"/>
      <c r="E145" s="1"/>
      <c r="F145" s="1"/>
      <c r="G145" s="1"/>
      <c r="H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s="3" customFormat="1" x14ac:dyDescent="0.3">
      <c r="A146" s="1"/>
      <c r="B146" s="1"/>
      <c r="C146" s="1"/>
      <c r="D146" s="1"/>
      <c r="E146" s="1"/>
      <c r="F146" s="1"/>
      <c r="G146" s="1"/>
      <c r="H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s="3" customFormat="1" x14ac:dyDescent="0.3">
      <c r="A147" s="1"/>
      <c r="B147" s="1"/>
      <c r="C147" s="1"/>
      <c r="D147" s="1"/>
      <c r="E147" s="1"/>
      <c r="F147" s="1"/>
      <c r="G147" s="1"/>
      <c r="H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s="3" customFormat="1" x14ac:dyDescent="0.3">
      <c r="A148" s="1"/>
      <c r="B148" s="1"/>
      <c r="C148" s="1"/>
      <c r="D148" s="1"/>
      <c r="E148" s="1"/>
      <c r="F148" s="1"/>
      <c r="G148" s="1"/>
      <c r="H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s="3" customFormat="1" x14ac:dyDescent="0.3">
      <c r="A149" s="1"/>
      <c r="B149" s="1"/>
      <c r="C149" s="1"/>
      <c r="D149" s="1"/>
      <c r="E149" s="1"/>
      <c r="F149" s="1"/>
      <c r="G149" s="1"/>
      <c r="H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s="3" customFormat="1" x14ac:dyDescent="0.3">
      <c r="A150" s="1"/>
      <c r="B150" s="1"/>
      <c r="C150" s="1"/>
      <c r="D150" s="1"/>
      <c r="E150" s="1"/>
      <c r="F150" s="1"/>
      <c r="G150" s="1"/>
      <c r="H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s="3" customFormat="1" x14ac:dyDescent="0.3">
      <c r="A151" s="1"/>
      <c r="B151" s="1"/>
      <c r="C151" s="1"/>
      <c r="D151" s="1"/>
      <c r="E151" s="1"/>
      <c r="F151" s="1"/>
      <c r="G151" s="1"/>
      <c r="H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s="3" customFormat="1" x14ac:dyDescent="0.3">
      <c r="A152" s="1"/>
      <c r="B152" s="1"/>
      <c r="C152" s="1"/>
      <c r="D152" s="1"/>
      <c r="E152" s="1"/>
      <c r="F152" s="1"/>
      <c r="G152" s="1"/>
      <c r="H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s="3" customFormat="1" x14ac:dyDescent="0.3">
      <c r="A153" s="1"/>
      <c r="B153" s="1"/>
      <c r="C153" s="1"/>
      <c r="D153" s="1"/>
      <c r="E153" s="1"/>
      <c r="F153" s="1"/>
      <c r="G153" s="1"/>
      <c r="H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s="3" customFormat="1" x14ac:dyDescent="0.3">
      <c r="A154" s="1"/>
      <c r="B154" s="1"/>
      <c r="C154" s="1"/>
      <c r="D154" s="1"/>
      <c r="E154" s="1"/>
      <c r="F154" s="1"/>
      <c r="G154" s="1"/>
      <c r="H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s="3" customFormat="1" x14ac:dyDescent="0.3">
      <c r="A155" s="1"/>
      <c r="B155" s="1"/>
      <c r="C155" s="1"/>
      <c r="D155" s="1"/>
      <c r="E155" s="1"/>
      <c r="F155" s="1"/>
      <c r="G155" s="1"/>
      <c r="H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s="3" customFormat="1" x14ac:dyDescent="0.3">
      <c r="A156" s="1"/>
      <c r="B156" s="1"/>
      <c r="C156" s="1"/>
      <c r="D156" s="1"/>
      <c r="E156" s="1"/>
      <c r="F156" s="1"/>
      <c r="G156" s="1"/>
      <c r="H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s="3" customFormat="1" x14ac:dyDescent="0.3">
      <c r="A157" s="1"/>
      <c r="B157" s="1"/>
      <c r="C157" s="1"/>
      <c r="D157" s="1"/>
      <c r="E157" s="1"/>
      <c r="F157" s="1"/>
      <c r="G157" s="1"/>
      <c r="H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s="3" customFormat="1" x14ac:dyDescent="0.3">
      <c r="A158" s="1"/>
      <c r="B158" s="1"/>
      <c r="C158" s="1"/>
      <c r="D158" s="1"/>
      <c r="E158" s="1"/>
      <c r="F158" s="1"/>
      <c r="G158" s="1"/>
      <c r="H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s="3" customFormat="1" x14ac:dyDescent="0.3">
      <c r="A159" s="1"/>
      <c r="B159" s="1"/>
      <c r="C159" s="1"/>
      <c r="D159" s="1"/>
      <c r="E159" s="1"/>
      <c r="F159" s="1"/>
      <c r="G159" s="1"/>
      <c r="H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s="3" customFormat="1" x14ac:dyDescent="0.3">
      <c r="A160" s="1"/>
      <c r="B160" s="1"/>
      <c r="C160" s="1"/>
      <c r="D160" s="1"/>
      <c r="E160" s="1"/>
      <c r="F160" s="1"/>
      <c r="G160" s="1"/>
      <c r="H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s="3" customFormat="1" x14ac:dyDescent="0.3">
      <c r="A161" s="1"/>
      <c r="B161" s="1"/>
      <c r="C161" s="1"/>
      <c r="D161" s="1"/>
      <c r="E161" s="1"/>
      <c r="F161" s="1"/>
      <c r="G161" s="1"/>
      <c r="H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s="3" customFormat="1" x14ac:dyDescent="0.3">
      <c r="A162" s="1"/>
      <c r="B162" s="1"/>
      <c r="C162" s="1"/>
      <c r="D162" s="1"/>
      <c r="E162" s="1"/>
      <c r="F162" s="1"/>
      <c r="G162" s="1"/>
      <c r="H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s="3" customFormat="1" x14ac:dyDescent="0.3">
      <c r="A163" s="1"/>
      <c r="B163" s="1"/>
      <c r="C163" s="1"/>
      <c r="D163" s="1"/>
      <c r="E163" s="1"/>
      <c r="F163" s="1"/>
      <c r="G163" s="1"/>
      <c r="H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s="3" customFormat="1" x14ac:dyDescent="0.3">
      <c r="A164" s="1"/>
      <c r="B164" s="1"/>
      <c r="C164" s="1"/>
      <c r="D164" s="1"/>
      <c r="E164" s="1"/>
      <c r="F164" s="1"/>
      <c r="G164" s="1"/>
      <c r="H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s="3" customFormat="1" x14ac:dyDescent="0.3">
      <c r="A165" s="1"/>
      <c r="B165" s="1"/>
      <c r="C165" s="1"/>
      <c r="D165" s="1"/>
      <c r="E165" s="1"/>
      <c r="F165" s="1"/>
      <c r="G165" s="1"/>
      <c r="H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s="3" customFormat="1" x14ac:dyDescent="0.3">
      <c r="A166" s="1"/>
      <c r="B166" s="1"/>
      <c r="C166" s="1"/>
      <c r="D166" s="1"/>
      <c r="E166" s="1"/>
      <c r="F166" s="1"/>
      <c r="G166" s="1"/>
      <c r="H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s="3" customFormat="1" x14ac:dyDescent="0.3">
      <c r="A167" s="1"/>
      <c r="B167" s="1"/>
      <c r="C167" s="1"/>
      <c r="D167" s="1"/>
      <c r="E167" s="1"/>
      <c r="F167" s="1"/>
      <c r="G167" s="1"/>
      <c r="H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s="3" customFormat="1" x14ac:dyDescent="0.3">
      <c r="A168" s="1"/>
      <c r="B168" s="1"/>
      <c r="C168" s="1"/>
      <c r="D168" s="1"/>
      <c r="E168" s="1"/>
      <c r="F168" s="1"/>
      <c r="G168" s="1"/>
      <c r="H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s="3" customFormat="1" x14ac:dyDescent="0.3">
      <c r="A169" s="1"/>
      <c r="B169" s="1"/>
      <c r="C169" s="1"/>
      <c r="D169" s="1"/>
      <c r="E169" s="1"/>
      <c r="F169" s="1"/>
      <c r="G169" s="1"/>
      <c r="H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s="3" customFormat="1" x14ac:dyDescent="0.3">
      <c r="A170" s="1"/>
      <c r="B170" s="1"/>
      <c r="C170" s="1"/>
      <c r="D170" s="1"/>
      <c r="E170" s="1"/>
      <c r="F170" s="1"/>
      <c r="G170" s="1"/>
      <c r="H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s="3" customFormat="1" x14ac:dyDescent="0.3">
      <c r="A171" s="1"/>
      <c r="B171" s="1"/>
      <c r="C171" s="1"/>
      <c r="D171" s="1"/>
      <c r="E171" s="1"/>
      <c r="F171" s="1"/>
      <c r="G171" s="1"/>
      <c r="H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s="3" customFormat="1" x14ac:dyDescent="0.3">
      <c r="A172" s="1"/>
      <c r="B172" s="1"/>
      <c r="C172" s="1"/>
      <c r="D172" s="1"/>
      <c r="E172" s="1"/>
      <c r="F172" s="1"/>
      <c r="G172" s="1"/>
      <c r="H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s="3" customFormat="1" x14ac:dyDescent="0.3">
      <c r="A173" s="1"/>
      <c r="B173" s="1"/>
      <c r="C173" s="1"/>
      <c r="D173" s="1"/>
      <c r="E173" s="1"/>
      <c r="F173" s="1"/>
      <c r="G173" s="1"/>
      <c r="H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s="3" customFormat="1" x14ac:dyDescent="0.3">
      <c r="A174" s="1"/>
      <c r="B174" s="1"/>
      <c r="C174" s="1"/>
      <c r="D174" s="1"/>
      <c r="E174" s="1"/>
      <c r="F174" s="1"/>
      <c r="G174" s="1"/>
      <c r="H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s="3" customFormat="1" x14ac:dyDescent="0.3">
      <c r="A175" s="1"/>
      <c r="B175" s="1"/>
      <c r="C175" s="1"/>
      <c r="D175" s="1"/>
      <c r="E175" s="1"/>
      <c r="F175" s="1"/>
      <c r="G175" s="1"/>
      <c r="H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s="3" customFormat="1" x14ac:dyDescent="0.3">
      <c r="A176" s="1"/>
      <c r="B176" s="1"/>
      <c r="C176" s="1"/>
      <c r="D176" s="1"/>
      <c r="E176" s="1"/>
      <c r="F176" s="1"/>
      <c r="G176" s="1"/>
      <c r="H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</sheetData>
  <autoFilter ref="D1:D89" xr:uid="{6182AE40-8C3A-4409-AFB0-B2EAE1E188BB}"/>
  <mergeCells count="60">
    <mergeCell ref="G85:G86"/>
    <mergeCell ref="H85:H86"/>
    <mergeCell ref="B89:G89"/>
    <mergeCell ref="B79:B80"/>
    <mergeCell ref="A79:A80"/>
    <mergeCell ref="C79:C80"/>
    <mergeCell ref="F79:F80"/>
    <mergeCell ref="A85:A86"/>
    <mergeCell ref="F85:F86"/>
    <mergeCell ref="A55:A56"/>
    <mergeCell ref="B55:B56"/>
    <mergeCell ref="A1:J1"/>
    <mergeCell ref="I79:I80"/>
    <mergeCell ref="H79:H80"/>
    <mergeCell ref="G79:G80"/>
    <mergeCell ref="E79:E80"/>
    <mergeCell ref="D79:D80"/>
    <mergeCell ref="I55:I56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C55:C56"/>
    <mergeCell ref="D55:D56"/>
    <mergeCell ref="E55:E56"/>
    <mergeCell ref="F55:F56"/>
    <mergeCell ref="G55:G56"/>
    <mergeCell ref="H55:H56"/>
    <mergeCell ref="A18:A19"/>
    <mergeCell ref="B18:B19"/>
    <mergeCell ref="C20:C21"/>
    <mergeCell ref="C18:C19"/>
    <mergeCell ref="D18:D19"/>
    <mergeCell ref="G23:G24"/>
    <mergeCell ref="H23:H24"/>
    <mergeCell ref="I23:I24"/>
    <mergeCell ref="A20:A21"/>
    <mergeCell ref="B20:B21"/>
    <mergeCell ref="A23:A24"/>
    <mergeCell ref="B23:B24"/>
    <mergeCell ref="C23:C24"/>
    <mergeCell ref="D23:D24"/>
    <mergeCell ref="E23:E24"/>
    <mergeCell ref="F23:F24"/>
    <mergeCell ref="H20:H21"/>
    <mergeCell ref="H18:H19"/>
    <mergeCell ref="I18:I19"/>
    <mergeCell ref="I20:I21"/>
    <mergeCell ref="D20:D21"/>
    <mergeCell ref="E20:E21"/>
    <mergeCell ref="E18:E19"/>
    <mergeCell ref="F18:F19"/>
    <mergeCell ref="F20:F21"/>
    <mergeCell ref="G18:G19"/>
    <mergeCell ref="G20:G21"/>
  </mergeCells>
  <pageMargins left="0.70866141732283472" right="0.70866141732283472" top="0.74803149606299213" bottom="0.74803149606299213" header="0.31496062992125984" footer="0.31496062992125984"/>
  <pageSetup scale="48" orientation="landscape" horizontalDpi="0" verticalDpi="0" r:id="rId1"/>
  <rowBreaks count="5" manualBreakCount="5">
    <brk id="21" max="16383" man="1"/>
    <brk id="37" max="16383" man="1"/>
    <brk id="49" max="16383" man="1"/>
    <brk id="68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DPUPR</vt:lpstr>
      <vt:lpstr>DPUPR!Print_Titles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cp:lastPrinted>2025-05-22T02:01:34Z</cp:lastPrinted>
  <dcterms:created xsi:type="dcterms:W3CDTF">2025-05-21T12:02:35Z</dcterms:created>
  <dcterms:modified xsi:type="dcterms:W3CDTF">2025-06-23T05:33:37Z</dcterms:modified>
</cp:coreProperties>
</file>